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E88" lockStructure="1"/>
  <bookViews>
    <workbookView xWindow="240" yWindow="615" windowWidth="18795" windowHeight="10770" tabRatio="734" activeTab="2"/>
  </bookViews>
  <sheets>
    <sheet name="IF 2015-2016" sheetId="1" r:id="rId1"/>
    <sheet name="MASTER 2015-2016" sheetId="2" r:id="rId2"/>
    <sheet name="ID_IFR 2015-2016" sheetId="3" r:id="rId3"/>
  </sheets>
  <definedNames>
    <definedName name="_xlnm.Print_Area" localSheetId="0">'IF 2015-2016'!$A$1:$P$118</definedName>
    <definedName name="_xlnm.Print_Area" localSheetId="1">'MASTER 2015-2016'!$A$1:$J$75</definedName>
    <definedName name="_xlnm.Print_Titles" localSheetId="0">'IF 2015-2016'!$2:$5</definedName>
    <definedName name="_xlnm.Print_Titles" localSheetId="1">'MASTER 2015-2016'!$2:$5</definedName>
  </definedNames>
  <calcPr calcId="145621"/>
</workbook>
</file>

<file path=xl/calcChain.xml><?xml version="1.0" encoding="utf-8"?>
<calcChain xmlns="http://schemas.openxmlformats.org/spreadsheetml/2006/main">
  <c r="P63" i="1" l="1"/>
  <c r="H74" i="2" l="1"/>
  <c r="D63" i="1" l="1"/>
  <c r="O21" i="1" l="1"/>
  <c r="C71" i="1" l="1"/>
  <c r="D71" i="1"/>
  <c r="E71" i="1"/>
  <c r="F71" i="1"/>
  <c r="G71" i="1"/>
  <c r="H71" i="1"/>
  <c r="N63" i="1" l="1"/>
  <c r="M63" i="1"/>
  <c r="M115" i="1" s="1"/>
  <c r="L63" i="1"/>
  <c r="K63" i="1"/>
  <c r="J63" i="1"/>
  <c r="I63" i="1"/>
  <c r="H63" i="1"/>
  <c r="G63" i="1"/>
  <c r="F63" i="1"/>
  <c r="E63" i="1"/>
  <c r="C63" i="1"/>
  <c r="O61" i="1"/>
  <c r="O62" i="1"/>
  <c r="P61" i="1"/>
  <c r="P62" i="1"/>
  <c r="P68" i="1"/>
  <c r="O68" i="1"/>
  <c r="P15" i="1"/>
  <c r="O15" i="1"/>
  <c r="J22" i="1"/>
  <c r="I22" i="1"/>
  <c r="H22" i="1"/>
  <c r="H115" i="1" s="1"/>
  <c r="G22" i="1"/>
  <c r="F22" i="1"/>
  <c r="E22" i="1"/>
  <c r="D22" i="1"/>
  <c r="C22" i="1"/>
  <c r="O6" i="1"/>
  <c r="O7" i="1"/>
  <c r="O8" i="1"/>
  <c r="O9" i="1"/>
  <c r="O10" i="1"/>
  <c r="O11" i="1"/>
  <c r="O22" i="1" s="1"/>
  <c r="O12" i="1"/>
  <c r="O13" i="1"/>
  <c r="O14" i="1"/>
  <c r="O16" i="1"/>
  <c r="O17" i="1"/>
  <c r="O18" i="1"/>
  <c r="O19" i="1"/>
  <c r="O20" i="1"/>
  <c r="P21" i="1"/>
  <c r="P20" i="1"/>
  <c r="P19" i="1"/>
  <c r="P18" i="1"/>
  <c r="P16" i="1"/>
  <c r="J63" i="2"/>
  <c r="I63" i="2"/>
  <c r="E71" i="2"/>
  <c r="P113" i="1"/>
  <c r="P112" i="1"/>
  <c r="P111" i="1"/>
  <c r="P110" i="1"/>
  <c r="P109" i="1"/>
  <c r="P108" i="1"/>
  <c r="P107" i="1"/>
  <c r="P106" i="1"/>
  <c r="P105" i="1"/>
  <c r="P104" i="1"/>
  <c r="O113" i="1"/>
  <c r="O112" i="1"/>
  <c r="O111" i="1"/>
  <c r="O110" i="1"/>
  <c r="O109" i="1"/>
  <c r="O108" i="1"/>
  <c r="O107" i="1"/>
  <c r="O106" i="1"/>
  <c r="O105" i="1"/>
  <c r="O104" i="1"/>
  <c r="P103" i="1"/>
  <c r="O103" i="1"/>
  <c r="J30" i="2"/>
  <c r="I30" i="2"/>
  <c r="I39" i="2"/>
  <c r="J40" i="2"/>
  <c r="I40" i="2"/>
  <c r="P75" i="1"/>
  <c r="O75" i="1"/>
  <c r="C78" i="1"/>
  <c r="H71" i="2"/>
  <c r="G71" i="2"/>
  <c r="F71" i="2"/>
  <c r="C114" i="1"/>
  <c r="J70" i="2"/>
  <c r="I70" i="2"/>
  <c r="J59" i="2"/>
  <c r="I59" i="2"/>
  <c r="J68" i="2"/>
  <c r="I68" i="2"/>
  <c r="J67" i="2"/>
  <c r="I67" i="2"/>
  <c r="J66" i="2"/>
  <c r="I66" i="2"/>
  <c r="J62" i="2"/>
  <c r="I62" i="2"/>
  <c r="E50" i="2"/>
  <c r="I47" i="2"/>
  <c r="J48" i="2"/>
  <c r="I48" i="2"/>
  <c r="J47" i="2"/>
  <c r="I43" i="2"/>
  <c r="J43" i="2"/>
  <c r="H41" i="2"/>
  <c r="G41" i="2"/>
  <c r="F41" i="2"/>
  <c r="E41" i="2"/>
  <c r="I23" i="2"/>
  <c r="I24" i="2"/>
  <c r="I25" i="2"/>
  <c r="I26" i="2"/>
  <c r="I27" i="2"/>
  <c r="P38" i="1"/>
  <c r="O38" i="1"/>
  <c r="P54" i="1"/>
  <c r="O56" i="1"/>
  <c r="H91" i="1"/>
  <c r="G91" i="1"/>
  <c r="F91" i="1"/>
  <c r="E91" i="1"/>
  <c r="D91" i="1"/>
  <c r="C91" i="1"/>
  <c r="P90" i="1"/>
  <c r="O90" i="1"/>
  <c r="J31" i="2"/>
  <c r="I31" i="2"/>
  <c r="E33" i="2"/>
  <c r="J69" i="2"/>
  <c r="I69" i="2"/>
  <c r="P95" i="1"/>
  <c r="O95" i="1"/>
  <c r="H28" i="2"/>
  <c r="G28" i="2"/>
  <c r="F28" i="2"/>
  <c r="E28" i="2"/>
  <c r="J11" i="2"/>
  <c r="I11" i="2"/>
  <c r="H12" i="2"/>
  <c r="G12" i="2"/>
  <c r="F12" i="2"/>
  <c r="E12" i="2"/>
  <c r="H8" i="3"/>
  <c r="H7" i="3"/>
  <c r="D9" i="3"/>
  <c r="P101" i="1"/>
  <c r="O101" i="1"/>
  <c r="P100" i="1"/>
  <c r="O100" i="1"/>
  <c r="P99" i="1"/>
  <c r="O99" i="1"/>
  <c r="P97" i="1"/>
  <c r="O97" i="1"/>
  <c r="P96" i="1"/>
  <c r="O96" i="1"/>
  <c r="P93" i="1"/>
  <c r="O93" i="1"/>
  <c r="P92" i="1"/>
  <c r="O92" i="1"/>
  <c r="O94" i="1"/>
  <c r="P89" i="1"/>
  <c r="O89" i="1"/>
  <c r="P88" i="1"/>
  <c r="O88" i="1"/>
  <c r="P87" i="1"/>
  <c r="O87" i="1"/>
  <c r="P86" i="1"/>
  <c r="O86" i="1"/>
  <c r="P85" i="1"/>
  <c r="O85" i="1"/>
  <c r="P84" i="1"/>
  <c r="O84" i="1"/>
  <c r="P83" i="1"/>
  <c r="P91" i="1"/>
  <c r="O83" i="1"/>
  <c r="P81" i="1"/>
  <c r="O81" i="1"/>
  <c r="P80" i="1"/>
  <c r="O80" i="1"/>
  <c r="P79" i="1"/>
  <c r="P82" i="1" s="1"/>
  <c r="O79" i="1"/>
  <c r="O82" i="1" s="1"/>
  <c r="P77" i="1"/>
  <c r="O77" i="1"/>
  <c r="P76" i="1"/>
  <c r="O76" i="1"/>
  <c r="P74" i="1"/>
  <c r="O74" i="1"/>
  <c r="P73" i="1"/>
  <c r="O73" i="1"/>
  <c r="P72" i="1"/>
  <c r="P78" i="1" s="1"/>
  <c r="O72" i="1"/>
  <c r="P70" i="1"/>
  <c r="O70" i="1"/>
  <c r="P69" i="1"/>
  <c r="O69" i="1"/>
  <c r="P67" i="1"/>
  <c r="O67" i="1"/>
  <c r="P66" i="1"/>
  <c r="O66" i="1"/>
  <c r="P65" i="1"/>
  <c r="O65" i="1"/>
  <c r="P64" i="1"/>
  <c r="P71" i="1" s="1"/>
  <c r="O64" i="1"/>
  <c r="O71" i="1"/>
  <c r="P60" i="1"/>
  <c r="O60" i="1"/>
  <c r="P59" i="1"/>
  <c r="O59" i="1"/>
  <c r="P58" i="1"/>
  <c r="O58" i="1"/>
  <c r="P57" i="1"/>
  <c r="O57" i="1"/>
  <c r="P56" i="1"/>
  <c r="O54" i="1"/>
  <c r="P52" i="1"/>
  <c r="O52" i="1"/>
  <c r="P50" i="1"/>
  <c r="O50" i="1"/>
  <c r="P49" i="1"/>
  <c r="O49" i="1"/>
  <c r="P48" i="1"/>
  <c r="O48" i="1"/>
  <c r="P47" i="1"/>
  <c r="P55" i="1" s="1"/>
  <c r="O47" i="1"/>
  <c r="O55" i="1" s="1"/>
  <c r="P45" i="1"/>
  <c r="O45" i="1"/>
  <c r="P43" i="1"/>
  <c r="O43" i="1"/>
  <c r="P41" i="1"/>
  <c r="O41" i="1"/>
  <c r="P39" i="1"/>
  <c r="O39" i="1"/>
  <c r="P37" i="1"/>
  <c r="P46" i="1"/>
  <c r="O37" i="1"/>
  <c r="O46" i="1"/>
  <c r="P35" i="1"/>
  <c r="O35" i="1"/>
  <c r="P33" i="1"/>
  <c r="O33" i="1"/>
  <c r="P31" i="1"/>
  <c r="O31" i="1"/>
  <c r="P30" i="1"/>
  <c r="O30" i="1"/>
  <c r="P29" i="1"/>
  <c r="O29" i="1"/>
  <c r="P28" i="1"/>
  <c r="O28" i="1"/>
  <c r="P27" i="1"/>
  <c r="P36" i="1" s="1"/>
  <c r="O27" i="1"/>
  <c r="O36" i="1" s="1"/>
  <c r="P25" i="1"/>
  <c r="O25" i="1"/>
  <c r="P24" i="1"/>
  <c r="O24" i="1"/>
  <c r="P23" i="1"/>
  <c r="P26" i="1" s="1"/>
  <c r="O23" i="1"/>
  <c r="O26" i="1" s="1"/>
  <c r="P17" i="1"/>
  <c r="P14" i="1"/>
  <c r="P13" i="1"/>
  <c r="P12" i="1"/>
  <c r="P11" i="1"/>
  <c r="P22" i="1" s="1"/>
  <c r="P10" i="1"/>
  <c r="P9" i="1"/>
  <c r="P8" i="1"/>
  <c r="P7" i="1"/>
  <c r="J72" i="2"/>
  <c r="J73" i="2" s="1"/>
  <c r="I72" i="2"/>
  <c r="I73" i="2" s="1"/>
  <c r="J65" i="2"/>
  <c r="I65" i="2"/>
  <c r="J64" i="2"/>
  <c r="I64" i="2"/>
  <c r="J61" i="2"/>
  <c r="I61" i="2"/>
  <c r="J60" i="2"/>
  <c r="I60" i="2"/>
  <c r="J58" i="2"/>
  <c r="I58" i="2"/>
  <c r="I71" i="2" s="1"/>
  <c r="I56" i="2"/>
  <c r="J56" i="2"/>
  <c r="J55" i="2"/>
  <c r="I55" i="2"/>
  <c r="J54" i="2"/>
  <c r="I54" i="2"/>
  <c r="I57" i="2" s="1"/>
  <c r="J52" i="2"/>
  <c r="I52" i="2"/>
  <c r="J51" i="2"/>
  <c r="J53" i="2" s="1"/>
  <c r="I51" i="2"/>
  <c r="I53" i="2"/>
  <c r="J49" i="2"/>
  <c r="I49" i="2"/>
  <c r="J46" i="2"/>
  <c r="I46" i="2"/>
  <c r="I50" i="2" s="1"/>
  <c r="J44" i="2"/>
  <c r="I44" i="2"/>
  <c r="J42" i="2"/>
  <c r="J45" i="2" s="1"/>
  <c r="I42" i="2"/>
  <c r="I45" i="2" s="1"/>
  <c r="J39" i="2"/>
  <c r="J38" i="2"/>
  <c r="I38" i="2"/>
  <c r="J37" i="2"/>
  <c r="J41" i="2" s="1"/>
  <c r="I37" i="2"/>
  <c r="J36" i="2"/>
  <c r="I36" i="2"/>
  <c r="J35" i="2"/>
  <c r="I35" i="2"/>
  <c r="I41" i="2" s="1"/>
  <c r="J34" i="2"/>
  <c r="I34" i="2"/>
  <c r="J32" i="2"/>
  <c r="I32" i="2"/>
  <c r="J29" i="2"/>
  <c r="I29" i="2"/>
  <c r="I33" i="2" s="1"/>
  <c r="J27" i="2"/>
  <c r="J26" i="2"/>
  <c r="J25" i="2"/>
  <c r="J24" i="2"/>
  <c r="J23" i="2"/>
  <c r="J21" i="2"/>
  <c r="I21" i="2"/>
  <c r="J20" i="2"/>
  <c r="J22" i="2" s="1"/>
  <c r="I20" i="2"/>
  <c r="I22" i="2" s="1"/>
  <c r="J18" i="2"/>
  <c r="I18" i="2"/>
  <c r="J17" i="2"/>
  <c r="I17" i="2"/>
  <c r="J16" i="2"/>
  <c r="J19" i="2" s="1"/>
  <c r="I16" i="2"/>
  <c r="I19" i="2" s="1"/>
  <c r="I13" i="2"/>
  <c r="J14" i="2"/>
  <c r="I14" i="2"/>
  <c r="J13" i="2"/>
  <c r="J15" i="2"/>
  <c r="J6" i="2"/>
  <c r="I6" i="2"/>
  <c r="J10" i="2"/>
  <c r="I10" i="2"/>
  <c r="J9" i="2"/>
  <c r="I9" i="2"/>
  <c r="J8" i="2"/>
  <c r="I8" i="2"/>
  <c r="J7" i="2"/>
  <c r="I7" i="2"/>
  <c r="F73" i="2"/>
  <c r="H73" i="2"/>
  <c r="G73" i="2"/>
  <c r="E73" i="2"/>
  <c r="E57" i="2"/>
  <c r="H57" i="2"/>
  <c r="F57" i="2"/>
  <c r="E53" i="2"/>
  <c r="H53" i="2"/>
  <c r="F53" i="2"/>
  <c r="H50" i="2"/>
  <c r="F50" i="2"/>
  <c r="H45" i="2"/>
  <c r="F45" i="2"/>
  <c r="E45" i="2"/>
  <c r="H33" i="2"/>
  <c r="F33" i="2"/>
  <c r="E22" i="2"/>
  <c r="H22" i="2"/>
  <c r="F22" i="2"/>
  <c r="E19" i="2"/>
  <c r="H19" i="2"/>
  <c r="F19" i="2"/>
  <c r="E15" i="2"/>
  <c r="H15" i="2"/>
  <c r="F15" i="2"/>
  <c r="P6" i="1"/>
  <c r="J102" i="1"/>
  <c r="F102" i="1"/>
  <c r="I114" i="1"/>
  <c r="G114" i="1"/>
  <c r="F114" i="1"/>
  <c r="E114" i="1"/>
  <c r="G57" i="2"/>
  <c r="G53" i="2"/>
  <c r="G50" i="2"/>
  <c r="G45" i="2"/>
  <c r="G33" i="2"/>
  <c r="G22" i="2"/>
  <c r="G19" i="2"/>
  <c r="G15" i="2"/>
  <c r="E9" i="3"/>
  <c r="G9" i="3"/>
  <c r="F9" i="3"/>
  <c r="J114" i="1"/>
  <c r="H114" i="1"/>
  <c r="D114" i="1"/>
  <c r="I102" i="1"/>
  <c r="H102" i="1"/>
  <c r="G102" i="1"/>
  <c r="E102" i="1"/>
  <c r="D102" i="1"/>
  <c r="C102" i="1"/>
  <c r="H98" i="1"/>
  <c r="G98" i="1"/>
  <c r="F98" i="1"/>
  <c r="E98" i="1"/>
  <c r="D98" i="1"/>
  <c r="D115" i="1" s="1"/>
  <c r="C98" i="1"/>
  <c r="O98" i="1"/>
  <c r="J94" i="1"/>
  <c r="I94" i="1"/>
  <c r="H94" i="1"/>
  <c r="G94" i="1"/>
  <c r="F94" i="1"/>
  <c r="E94" i="1"/>
  <c r="D94" i="1"/>
  <c r="C94" i="1"/>
  <c r="H82" i="1"/>
  <c r="G82" i="1"/>
  <c r="F82" i="1"/>
  <c r="E82" i="1"/>
  <c r="D82" i="1"/>
  <c r="C82" i="1"/>
  <c r="H78" i="1"/>
  <c r="G78" i="1"/>
  <c r="F78" i="1"/>
  <c r="E78" i="1"/>
  <c r="D78" i="1"/>
  <c r="N115" i="1"/>
  <c r="L115" i="1"/>
  <c r="K115" i="1"/>
  <c r="J55" i="1"/>
  <c r="I55" i="1"/>
  <c r="H55" i="1"/>
  <c r="G55" i="1"/>
  <c r="F55" i="1"/>
  <c r="D55" i="1"/>
  <c r="C55" i="1"/>
  <c r="J46" i="1"/>
  <c r="I46" i="1"/>
  <c r="H46" i="1"/>
  <c r="G46" i="1"/>
  <c r="F46" i="1"/>
  <c r="E46" i="1"/>
  <c r="D46" i="1"/>
  <c r="C46" i="1"/>
  <c r="C26" i="1"/>
  <c r="J26" i="1"/>
  <c r="I26" i="1"/>
  <c r="G26" i="1"/>
  <c r="F26" i="1"/>
  <c r="E26" i="1"/>
  <c r="D26" i="1"/>
  <c r="H26" i="1"/>
  <c r="H36" i="1"/>
  <c r="C36" i="1"/>
  <c r="J36" i="1"/>
  <c r="I36" i="1"/>
  <c r="G36" i="1"/>
  <c r="F36" i="1"/>
  <c r="E36" i="1"/>
  <c r="D36" i="1"/>
  <c r="E55" i="1"/>
  <c r="P98" i="1"/>
  <c r="I15" i="2"/>
  <c r="J57" i="2"/>
  <c r="J50" i="2"/>
  <c r="I12" i="2"/>
  <c r="O78" i="1"/>
  <c r="P102" i="1"/>
  <c r="O102" i="1"/>
  <c r="F74" i="2"/>
  <c r="F115" i="1" l="1"/>
  <c r="O114" i="1"/>
  <c r="P94" i="1"/>
  <c r="G115" i="1"/>
  <c r="J33" i="2"/>
  <c r="I115" i="1"/>
  <c r="O63" i="1"/>
  <c r="H9" i="3"/>
  <c r="O91" i="1"/>
  <c r="O115" i="1" s="1"/>
  <c r="J12" i="2"/>
  <c r="J28" i="2"/>
  <c r="I28" i="2"/>
  <c r="E115" i="1"/>
  <c r="C115" i="1"/>
  <c r="E74" i="2"/>
  <c r="G74" i="2"/>
  <c r="I74" i="2"/>
  <c r="J115" i="1"/>
  <c r="J71" i="2"/>
  <c r="P114" i="1"/>
  <c r="P115" i="1" s="1"/>
  <c r="J74" i="2" l="1"/>
</calcChain>
</file>

<file path=xl/sharedStrings.xml><?xml version="1.0" encoding="utf-8"?>
<sst xmlns="http://schemas.openxmlformats.org/spreadsheetml/2006/main" count="361" uniqueCount="225">
  <si>
    <t xml:space="preserve">FACULTATEA </t>
  </si>
  <si>
    <t>anul I</t>
  </si>
  <si>
    <t>anul II</t>
  </si>
  <si>
    <t>anul III</t>
  </si>
  <si>
    <t>anul IV</t>
  </si>
  <si>
    <t>anul V</t>
  </si>
  <si>
    <t>anul VI</t>
  </si>
  <si>
    <t>B</t>
  </si>
  <si>
    <t>T</t>
  </si>
  <si>
    <t>Buget</t>
  </si>
  <si>
    <t>Taxă</t>
  </si>
  <si>
    <t>Inginerie mecanică</t>
  </si>
  <si>
    <t xml:space="preserve"> - Sisteme şi echipamente termice             </t>
  </si>
  <si>
    <t xml:space="preserve"> - Inginerie mecanică</t>
  </si>
  <si>
    <t>Inginerie industrială</t>
  </si>
  <si>
    <t xml:space="preserve"> - Tehnologia construcţiilor de maşini</t>
  </si>
  <si>
    <t>Mecatronică şi robotică</t>
  </si>
  <si>
    <t xml:space="preserve"> - Mecatronică</t>
  </si>
  <si>
    <t>Ingineria mediului</t>
  </si>
  <si>
    <t>Inginerie şi management</t>
  </si>
  <si>
    <t xml:space="preserve"> - Inginerie economică industrială</t>
  </si>
  <si>
    <t xml:space="preserve">TOTAL  = </t>
  </si>
  <si>
    <t>ARHITECTURĂ NAVALĂ</t>
  </si>
  <si>
    <t xml:space="preserve"> - Arhitectură navală</t>
  </si>
  <si>
    <t xml:space="preserve"> - Sisteme şi echipamente navale           </t>
  </si>
  <si>
    <t xml:space="preserve"> - Electronică aplicată</t>
  </si>
  <si>
    <t>Inginerie electrică</t>
  </si>
  <si>
    <t xml:space="preserve"> - Electronică de putere şi acţionări electrice</t>
  </si>
  <si>
    <t xml:space="preserve"> - Electromecanică</t>
  </si>
  <si>
    <t>Ingineria sistemelor</t>
  </si>
  <si>
    <t xml:space="preserve"> - Automatică şi informatică aplicată </t>
  </si>
  <si>
    <t>Calculatoare şi tehnologia informaţiei</t>
  </si>
  <si>
    <t xml:space="preserve"> - Calculatoare</t>
  </si>
  <si>
    <t>Ingineria materialelor</t>
  </si>
  <si>
    <t xml:space="preserve"> - Ştiinţa materialelor</t>
  </si>
  <si>
    <t xml:space="preserve"> - Ingineria procesării materialelor</t>
  </si>
  <si>
    <t xml:space="preserve"> - Ingineria şi protecţia mediului în industrie</t>
  </si>
  <si>
    <t xml:space="preserve">Inginerie şi management          </t>
  </si>
  <si>
    <t xml:space="preserve"> - Inginerie economică în domeniul mecanic</t>
  </si>
  <si>
    <t xml:space="preserve"> - Ingineria sistemelor biotehnice si ecologice</t>
  </si>
  <si>
    <t xml:space="preserve"> - Agricultură</t>
  </si>
  <si>
    <t>ŞTIINŢA ŞI INGINERIA ALIMENTELOR</t>
  </si>
  <si>
    <t xml:space="preserve">Ingineria produselor alimentare </t>
  </si>
  <si>
    <t xml:space="preserve"> - Ingineria produselor alimentare</t>
  </si>
  <si>
    <t xml:space="preserve"> - Controlul şi expertiza produselor alimentare</t>
  </si>
  <si>
    <t xml:space="preserve"> - Pescuit şi industrializarea peştelui</t>
  </si>
  <si>
    <t xml:space="preserve"> - Inginerie şi management în alimentaţia publică şi agroturism </t>
  </si>
  <si>
    <t xml:space="preserve"> - Măsurători terestre şi cadastru</t>
  </si>
  <si>
    <t>Ştiinţa mediului</t>
  </si>
  <si>
    <t xml:space="preserve"> - Ecologie şi protecţia mediului</t>
  </si>
  <si>
    <t>MEDICINĂ ŞI FARMACIE</t>
  </si>
  <si>
    <t xml:space="preserve"> - Farmacie</t>
  </si>
  <si>
    <t xml:space="preserve"> - Medicină dentară</t>
  </si>
  <si>
    <t xml:space="preserve"> - Asistenţă medicală generală</t>
  </si>
  <si>
    <t>LITERE</t>
  </si>
  <si>
    <t xml:space="preserve"> - Limba şi literatura română - Limba şi literatura engleză</t>
  </si>
  <si>
    <t xml:space="preserve"> - Limba şi literatura română - Limba şi literatura franceză</t>
  </si>
  <si>
    <t xml:space="preserve"> - Limba şi literatura engleză - Limba şi literatura franceză</t>
  </si>
  <si>
    <t xml:space="preserve"> - Limbi moderne aplicate</t>
  </si>
  <si>
    <t>ISTORIE, FILOSOFIE ŞI TEOLOGIE</t>
  </si>
  <si>
    <t xml:space="preserve"> - Istorie</t>
  </si>
  <si>
    <t xml:space="preserve"> - Filosofie</t>
  </si>
  <si>
    <t xml:space="preserve"> - Sociologie</t>
  </si>
  <si>
    <t xml:space="preserve"> - Matematică informatică</t>
  </si>
  <si>
    <t xml:space="preserve"> - Chimie</t>
  </si>
  <si>
    <t xml:space="preserve"> - Ştiinţa mediului</t>
  </si>
  <si>
    <t xml:space="preserve"> - Finanţe şi bănci</t>
  </si>
  <si>
    <t xml:space="preserve"> - Contabilitate şi informatică de gestiune</t>
  </si>
  <si>
    <t xml:space="preserve"> - Management</t>
  </si>
  <si>
    <t>ŞTIINŢE JURIDICE, SOCIALE ŞI POLITICE</t>
  </si>
  <si>
    <t xml:space="preserve"> - Administratie publică</t>
  </si>
  <si>
    <t xml:space="preserve"> - Drept</t>
  </si>
  <si>
    <t>EDUCAŢIE FIZICĂ ŞI SPORT</t>
  </si>
  <si>
    <t xml:space="preserve"> - Educatie fizică şi sportivă</t>
  </si>
  <si>
    <t xml:space="preserve"> - Kinetoterapie şi motricitate specială</t>
  </si>
  <si>
    <t>ARTE</t>
  </si>
  <si>
    <t xml:space="preserve"> - Artele spectacolului (actorie)</t>
  </si>
  <si>
    <t xml:space="preserve"> - Interpretare muzicală - canto</t>
  </si>
  <si>
    <t xml:space="preserve"> - Arte plastice (pictură)</t>
  </si>
  <si>
    <t>Arhitectură navală</t>
  </si>
  <si>
    <t xml:space="preserve">TOTAL </t>
  </si>
  <si>
    <t xml:space="preserve"> - Medicină</t>
  </si>
  <si>
    <t>ECONOMIE ŞI ADMINISTRAREA AFACERILOR</t>
  </si>
  <si>
    <t>AUTOMATICĂ, CALCULATOARE, INGINERIE ELECTRICĂ ŞI ELECTRONICĂ</t>
  </si>
  <si>
    <t xml:space="preserve"> - Teologie ortodoxă didactică</t>
  </si>
  <si>
    <t xml:space="preserve"> - Teologie ortodoxă asistenţă socială</t>
  </si>
  <si>
    <t xml:space="preserve">TOTAL STUDENŢI   =     </t>
  </si>
  <si>
    <t>Agronomie</t>
  </si>
  <si>
    <t>Ingineria autovehiculelor</t>
  </si>
  <si>
    <t>ŞTIINŢE ŞI MEDIU</t>
  </si>
  <si>
    <t xml:space="preserve"> - Moaşe</t>
  </si>
  <si>
    <t xml:space="preserve"> - Jurnalism</t>
  </si>
  <si>
    <t xml:space="preserve"> - Piscicultură şi acvacultură</t>
  </si>
  <si>
    <t xml:space="preserve"> - Educaţie fizică şi sportivă</t>
  </si>
  <si>
    <t xml:space="preserve"> - Marketing</t>
  </si>
  <si>
    <t xml:space="preserve"> - Economia comerţului, turismului şi serviciilor</t>
  </si>
  <si>
    <t xml:space="preserve"> - Afaceri internaţionale</t>
  </si>
  <si>
    <t xml:space="preserve"> - Informatică economică</t>
  </si>
  <si>
    <r>
      <t xml:space="preserve"> - </t>
    </r>
    <r>
      <rPr>
        <sz val="10"/>
        <rFont val="Calibri"/>
        <family val="2"/>
        <charset val="238"/>
      </rPr>
      <t>Utilaje tehnologice pentru construcţii</t>
    </r>
  </si>
  <si>
    <t>Universitatea „Dunărea de Jos” din Galaţi</t>
  </si>
  <si>
    <t xml:space="preserve"> - Limba şi literatura engleză  - Limba şi literatura română</t>
  </si>
  <si>
    <t xml:space="preserve"> - Limba şi literatura franceză - Limba şi literatura română </t>
  </si>
  <si>
    <t xml:space="preserve"> - Pedagogia învăţământului primar şi preşcolar</t>
  </si>
  <si>
    <t xml:space="preserve"> - Autovehicule rutiere</t>
  </si>
  <si>
    <t>TRANSFRONTALIERĂ DE ȘTIINȚE UMANISTE, ECONOMICE ȘI INGINEREȘTI</t>
  </si>
  <si>
    <t xml:space="preserve"> - Relaţii internaţionale şi studii europene</t>
  </si>
  <si>
    <t>INGINERIE ŞI AGRONOMIE DIN BRĂILA</t>
  </si>
  <si>
    <t>Facultatea</t>
  </si>
  <si>
    <t>Domeniul de studii universitare de master</t>
  </si>
  <si>
    <t>Durata studiilor</t>
  </si>
  <si>
    <t>ANUL I</t>
  </si>
  <si>
    <t xml:space="preserve">ANUL II </t>
  </si>
  <si>
    <t>Inginerie</t>
  </si>
  <si>
    <t>2 ani</t>
  </si>
  <si>
    <t>Grafică şi modelare computerizată</t>
  </si>
  <si>
    <t>Managementul calității în inginerie industrială</t>
  </si>
  <si>
    <t>Modelare și simulare în inginerie mecanică</t>
  </si>
  <si>
    <t>Sisteme și echipamente termice și protecția mediului</t>
  </si>
  <si>
    <t>Calitatea mediului și dezvoltare durabilă</t>
  </si>
  <si>
    <t>TOTAL</t>
  </si>
  <si>
    <t>Arhitectură Navală</t>
  </si>
  <si>
    <t>Arhitectură navală (în limba engleză)</t>
  </si>
  <si>
    <t>Tehnologii avansate în construcții navale (în limba engleză)</t>
  </si>
  <si>
    <t>Automatică, Calculatoare, Inginerie Electrică şi Electronică</t>
  </si>
  <si>
    <t xml:space="preserve">Utilizarea eficientă a energiei şi surse regenerabile   </t>
  </si>
  <si>
    <t>Tehnologii informatice avansate</t>
  </si>
  <si>
    <t>Sisteme informatice de conducere avansată</t>
  </si>
  <si>
    <t>Inginerie şi Agronomie din Brăila</t>
  </si>
  <si>
    <t>Ingineria și protecția mediului</t>
  </si>
  <si>
    <t>Analiză asistată de calculator a dinamicii mașinilor și echipamentelor tehnologice</t>
  </si>
  <si>
    <t>Ştiinţa şi Ingineria Alimentelor</t>
  </si>
  <si>
    <t>Ingineria produselor alimentare</t>
  </si>
  <si>
    <t>Controlul, expertizarea şi siguranţa alimentelor</t>
  </si>
  <si>
    <t>Ştiinţa şi ingineria alimentelor</t>
  </si>
  <si>
    <t>Nutriţie</t>
  </si>
  <si>
    <t>Inginerie și management în alimentație publică și agroturism</t>
  </si>
  <si>
    <t>Ştiinţe Juridice, Sociale şi Politice</t>
  </si>
  <si>
    <t>Drept</t>
  </si>
  <si>
    <t>1,5 ani</t>
  </si>
  <si>
    <t>Ştiinţe administrative</t>
  </si>
  <si>
    <t>Contabilitate</t>
  </si>
  <si>
    <t>Contabilitate și audit</t>
  </si>
  <si>
    <t>Economie şi afaceri internaţionale</t>
  </si>
  <si>
    <t>Finanţe</t>
  </si>
  <si>
    <t>Management financiar și bancar</t>
  </si>
  <si>
    <t>Management</t>
  </si>
  <si>
    <t>Strategii și politici manageriale</t>
  </si>
  <si>
    <t>Marketing</t>
  </si>
  <si>
    <t>Marketing și comunicare în afaceri</t>
  </si>
  <si>
    <t>Economie</t>
  </si>
  <si>
    <t>Economie şi administrarea afacerilor (în limba engleză)</t>
  </si>
  <si>
    <t>Litere</t>
  </si>
  <si>
    <t>Filologie</t>
  </si>
  <si>
    <t>Teoria şi practica textului</t>
  </si>
  <si>
    <t>Traducere şi interpretariat (în  limba engleză)</t>
  </si>
  <si>
    <t>Istorie, Filosofie şi Teologie</t>
  </si>
  <si>
    <t>Istorie</t>
  </si>
  <si>
    <t>Spaţiul Românesc între Orient şi Occident</t>
  </si>
  <si>
    <t>Teologie</t>
  </si>
  <si>
    <t>Istorie şi spiritualitate filocalică</t>
  </si>
  <si>
    <t>Ştiinţe şi Mediu</t>
  </si>
  <si>
    <t>Monitorizarea şi managementul mediului</t>
  </si>
  <si>
    <t>Matematică</t>
  </si>
  <si>
    <t>Matematică didactică</t>
  </si>
  <si>
    <t>Educaţie Fizică şi Sport</t>
  </si>
  <si>
    <t>Ştiinţa sportului şi educaţiei fizice</t>
  </si>
  <si>
    <t>Kinetoterapie la domiciliu</t>
  </si>
  <si>
    <t>Educaţie fizică şcolară şi management sportiv</t>
  </si>
  <si>
    <t>Management educaţional</t>
  </si>
  <si>
    <t>Transfrontalieră de Ştiinţe Umaniste, Economice şi Inginereşti</t>
  </si>
  <si>
    <t>Limba română - Identitate și deschidere culturală</t>
  </si>
  <si>
    <t>Administrarea afacerilor internaţionale  euroregionale</t>
  </si>
  <si>
    <t>Arte</t>
  </si>
  <si>
    <t>Teatru şi artele spectacolului</t>
  </si>
  <si>
    <t>Teatru muzical</t>
  </si>
  <si>
    <t>TOTAL  STUDENŢI</t>
  </si>
  <si>
    <t>Forma de învăţământ</t>
  </si>
  <si>
    <t>Taxa</t>
  </si>
  <si>
    <t>ID</t>
  </si>
  <si>
    <t xml:space="preserve"> Limba şi literatura română - Limba şi literatura engleză</t>
  </si>
  <si>
    <t>IFR</t>
  </si>
  <si>
    <t xml:space="preserve"> Drept</t>
  </si>
  <si>
    <t>TOTAL UNIVERSITATE</t>
  </si>
  <si>
    <t>Geopolitică şi interferenţe social-culturale est-europene 
(interdisciplinar cu domeniile: Filologie, Teologie)</t>
  </si>
  <si>
    <t>Administrarea afacerilor internaționale</t>
  </si>
  <si>
    <t xml:space="preserve">INGINERIE 
</t>
  </si>
  <si>
    <t>Programul de studii</t>
  </si>
  <si>
    <t>Domeniul / Programul de studii</t>
  </si>
  <si>
    <r>
      <t xml:space="preserve">  - Ingineria şi protecţia mediului în industrie       </t>
    </r>
    <r>
      <rPr>
        <sz val="10"/>
        <color indexed="10"/>
        <rFont val="Calibri"/>
        <family val="2"/>
        <charset val="238"/>
      </rPr>
      <t xml:space="preserve">    </t>
    </r>
  </si>
  <si>
    <t>Materiale avansate si tehnologii inovative</t>
  </si>
  <si>
    <t>Controlul şi expertizarea calităţii mediului</t>
  </si>
  <si>
    <t>Ingineria materialelor avansate</t>
  </si>
  <si>
    <t>Dreptul european al afacerilor</t>
  </si>
  <si>
    <t xml:space="preserve"> - Economie agroalimentară</t>
  </si>
  <si>
    <t>Administraţie publică şi integrare europeană</t>
  </si>
  <si>
    <t xml:space="preserve"> - Ingineria și managementul resurselor tehnologice în construcții</t>
  </si>
  <si>
    <t>Carieră judiciară</t>
  </si>
  <si>
    <t>Științe penale și criminalistică</t>
  </si>
  <si>
    <t>1 an</t>
  </si>
  <si>
    <t>Economie și Administrarea Afacerilor</t>
  </si>
  <si>
    <t>Administrarea și dezvoltarea afacerilor în turism</t>
  </si>
  <si>
    <t xml:space="preserve"> Administrarea afacerilor</t>
  </si>
  <si>
    <t xml:space="preserve">Identitate, interculturalitate și multiculturalism în literatura română și europeană </t>
  </si>
  <si>
    <t>Geopolitică și interferențe sociale și culturale est-europene (interdisciplinar cu domeniile: Filosofie, Sociologie)</t>
  </si>
  <si>
    <t>Spiritualitatea ortodoxă și asistență socială</t>
  </si>
  <si>
    <t>Traducere şi interpretariat (în limba engleză)</t>
  </si>
  <si>
    <t xml:space="preserve">Controlul, expertizarea și siguranța alimentelor </t>
  </si>
  <si>
    <t>Științe ale comunicării</t>
  </si>
  <si>
    <t>Relații internaționale și cooperare transfrontalieră (interdisciplinar cu domeniul:  Științe administrative)</t>
  </si>
  <si>
    <t>Loisir - Fitness</t>
  </si>
  <si>
    <r>
      <t xml:space="preserve">Kinetoterapie la domiciliu  </t>
    </r>
    <r>
      <rPr>
        <b/>
        <sz val="10"/>
        <rFont val="Calibri"/>
        <family val="2"/>
      </rPr>
      <t>(Chișinău)</t>
    </r>
  </si>
  <si>
    <r>
      <t>Traducere şi interpretariat  (limba română - limba engleză) -</t>
    </r>
    <r>
      <rPr>
        <b/>
        <sz val="10"/>
        <rFont val="Calibri"/>
        <family val="2"/>
      </rPr>
      <t xml:space="preserve"> Comrat</t>
    </r>
  </si>
  <si>
    <t>Discurs specializat. Terminologii. Traduceri (în limba franceză)</t>
  </si>
  <si>
    <r>
      <t xml:space="preserve">Comunicare, multiculturalitate și multilingvism  </t>
    </r>
    <r>
      <rPr>
        <b/>
        <sz val="10"/>
        <rFont val="Calibri"/>
        <family val="2"/>
      </rPr>
      <t xml:space="preserve"> (Comrat)</t>
    </r>
  </si>
  <si>
    <r>
      <t xml:space="preserve">Științe penale și criminalistică </t>
    </r>
    <r>
      <rPr>
        <b/>
        <sz val="10"/>
        <rFont val="Calibri"/>
        <family val="2"/>
      </rPr>
      <t xml:space="preserve"> (Chișinău)</t>
    </r>
  </si>
  <si>
    <t>- Informatică aplicată în ingineria materialelor</t>
  </si>
  <si>
    <t xml:space="preserve"> - Medicină (Enna)</t>
  </si>
  <si>
    <t xml:space="preserve"> - Asistenţă medicală generală (Enna)</t>
  </si>
  <si>
    <t xml:space="preserve">NUMĂRUL  DE STUDENŢI (ROMÂNI + STRĂINI) LA STUDII UNIVERSITARE DE LICENŢĂ, ÎNVĂŢĂMÂNT CU FRECVENŢĂ, ÎN ANUL UNIVERSITAR 2015-2016 
- IANUARIE 2016 - </t>
  </si>
  <si>
    <t xml:space="preserve">NUMĂRUL  DE STUDENŢI  (ROMÂNI + STRĂINI)  LA STUDII UNIVERSITARE DE MASTER, ÎN ANUL UNIVERSITAR 2015 - 2016
- IANUARIE 2016 - </t>
  </si>
  <si>
    <r>
      <t xml:space="preserve">NUMĂRUL DE STUDENŢI  (ROMÂNI + STRĂINI) </t>
    </r>
    <r>
      <rPr>
        <b/>
        <sz val="12"/>
        <rFont val="Arial Black"/>
        <family val="2"/>
      </rPr>
      <t>LA  ID şi IFR</t>
    </r>
    <r>
      <rPr>
        <b/>
        <sz val="12"/>
        <rFont val="Calibri"/>
        <family val="2"/>
        <charset val="238"/>
      </rPr>
      <t xml:space="preserve">,   ÎN ANUL UNIVERSITAR 2015- 2016 
- IANUARIE 2016 - </t>
    </r>
  </si>
  <si>
    <t>Inginerie electronică, telecomunicaţii și tehnologii informaționale/ Inginerie electronică şi telecomunicaţii</t>
  </si>
  <si>
    <t xml:space="preserve">Inginerie şi management în agric. şi dezv. rurală/ Inginerie şi management </t>
  </si>
  <si>
    <t xml:space="preserve"> Inginerie și management în agric. și dezv. rurală/ Inginerie şi management </t>
  </si>
  <si>
    <t xml:space="preserve"> - Limba şi literatura franceză -Limba şi literatura engleză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</si>
</sst>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0"/>
      <name val="Arial"/>
    </font>
    <font>
      <sz val="10"/>
      <name val="Arial"/>
      <family val="2"/>
      <charset val="238"/>
    </font>
    <font>
      <sz val="10"/>
      <name val="Times New Roman"/>
      <family val="1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9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</font>
    <font>
      <i/>
      <sz val="10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0"/>
      <name val="Arial Black"/>
      <family val="2"/>
      <charset val="238"/>
    </font>
    <font>
      <sz val="12"/>
      <name val="Times New Roman"/>
      <family val="1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color indexed="10"/>
      <name val="Calibri"/>
      <family val="2"/>
      <charset val="238"/>
    </font>
    <font>
      <sz val="10"/>
      <name val="Arial"/>
      <family val="2"/>
    </font>
    <font>
      <sz val="11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sz val="14"/>
      <name val="Calibri"/>
      <family val="2"/>
      <charset val="238"/>
    </font>
    <font>
      <b/>
      <sz val="12"/>
      <name val="Arial Black"/>
      <family val="2"/>
    </font>
    <font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scheme val="minor"/>
    </font>
    <font>
      <sz val="10"/>
      <color rgb="FFFF0000"/>
      <name val="Calibri"/>
      <family val="2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4" fillId="0" borderId="0"/>
    <xf numFmtId="0" fontId="24" fillId="0" borderId="0"/>
    <xf numFmtId="0" fontId="1" fillId="0" borderId="0"/>
    <xf numFmtId="0" fontId="1" fillId="0" borderId="0"/>
    <xf numFmtId="0" fontId="26" fillId="0" borderId="0"/>
    <xf numFmtId="0" fontId="28" fillId="0" borderId="0"/>
    <xf numFmtId="0" fontId="26" fillId="0" borderId="0"/>
    <xf numFmtId="0" fontId="28" fillId="0" borderId="0"/>
    <xf numFmtId="0" fontId="26" fillId="0" borderId="0"/>
    <xf numFmtId="0" fontId="1" fillId="0" borderId="0"/>
    <xf numFmtId="0" fontId="1" fillId="0" borderId="0"/>
    <xf numFmtId="0" fontId="1" fillId="0" borderId="0"/>
  </cellStyleXfs>
  <cellXfs count="306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0" fontId="8" fillId="0" borderId="0" xfId="0" applyFont="1"/>
    <xf numFmtId="0" fontId="9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36" fillId="0" borderId="1" xfId="0" applyFont="1" applyBorder="1" applyAlignment="1">
      <alignment horizontal="right" vertical="center" wrapText="1"/>
    </xf>
    <xf numFmtId="0" fontId="15" fillId="0" borderId="0" xfId="11" applyFont="1" applyFill="1" applyAlignment="1">
      <alignment vertical="center"/>
    </xf>
    <xf numFmtId="0" fontId="5" fillId="0" borderId="0" xfId="12" applyFont="1" applyAlignment="1">
      <alignment horizontal="left"/>
    </xf>
    <xf numFmtId="0" fontId="16" fillId="0" borderId="0" xfId="12" applyFont="1"/>
    <xf numFmtId="0" fontId="1" fillId="0" borderId="0" xfId="12"/>
    <xf numFmtId="0" fontId="1" fillId="0" borderId="0" xfId="12" applyAlignment="1">
      <alignment vertical="center"/>
    </xf>
    <xf numFmtId="0" fontId="1" fillId="0" borderId="0" xfId="12" applyFont="1" applyAlignment="1">
      <alignment horizontal="left"/>
    </xf>
    <xf numFmtId="0" fontId="11" fillId="0" borderId="0" xfId="1" applyFont="1" applyAlignment="1"/>
    <xf numFmtId="0" fontId="1" fillId="0" borderId="0" xfId="12" applyFont="1"/>
    <xf numFmtId="0" fontId="5" fillId="0" borderId="1" xfId="12" applyFont="1" applyFill="1" applyBorder="1" applyAlignment="1">
      <alignment horizontal="center" vertical="center" wrapText="1"/>
    </xf>
    <xf numFmtId="49" fontId="18" fillId="0" borderId="1" xfId="12" applyNumberFormat="1" applyFont="1" applyFill="1" applyBorder="1" applyAlignment="1">
      <alignment horizontal="left" vertical="center" wrapText="1"/>
    </xf>
    <xf numFmtId="0" fontId="16" fillId="0" borderId="1" xfId="12" applyFont="1" applyFill="1" applyBorder="1" applyAlignment="1">
      <alignment horizontal="center" vertical="center" wrapText="1"/>
    </xf>
    <xf numFmtId="0" fontId="1" fillId="0" borderId="0" xfId="12" applyFont="1" applyFill="1"/>
    <xf numFmtId="49" fontId="18" fillId="4" borderId="1" xfId="12" applyNumberFormat="1" applyFont="1" applyFill="1" applyBorder="1" applyAlignment="1">
      <alignment horizontal="left" vertical="center" wrapText="1"/>
    </xf>
    <xf numFmtId="0" fontId="5" fillId="0" borderId="2" xfId="12" applyFont="1" applyFill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 wrapText="1"/>
    </xf>
    <xf numFmtId="0" fontId="5" fillId="0" borderId="1" xfId="12" applyFont="1" applyBorder="1" applyAlignment="1">
      <alignment horizontal="center" vertical="center"/>
    </xf>
    <xf numFmtId="0" fontId="5" fillId="0" borderId="1" xfId="12" applyFont="1" applyBorder="1" applyAlignment="1">
      <alignment horizontal="left" vertical="center" wrapText="1"/>
    </xf>
    <xf numFmtId="0" fontId="5" fillId="0" borderId="1" xfId="11" applyFont="1" applyFill="1" applyBorder="1" applyAlignment="1">
      <alignment horizontal="center" vertical="center" wrapText="1"/>
    </xf>
    <xf numFmtId="0" fontId="5" fillId="0" borderId="2" xfId="11" applyFont="1" applyFill="1" applyBorder="1" applyAlignment="1">
      <alignment horizontal="center" vertical="center" wrapText="1"/>
    </xf>
    <xf numFmtId="0" fontId="5" fillId="0" borderId="1" xfId="12" applyFont="1" applyBorder="1" applyAlignment="1">
      <alignment vertical="center"/>
    </xf>
    <xf numFmtId="0" fontId="1" fillId="0" borderId="0" xfId="12" applyFont="1" applyAlignment="1">
      <alignment vertical="center"/>
    </xf>
    <xf numFmtId="0" fontId="5" fillId="0" borderId="1" xfId="1" applyFont="1" applyBorder="1" applyAlignment="1">
      <alignment vertical="center" wrapText="1"/>
    </xf>
    <xf numFmtId="0" fontId="7" fillId="3" borderId="1" xfId="12" applyFont="1" applyFill="1" applyBorder="1" applyAlignment="1">
      <alignment horizontal="center" vertical="center"/>
    </xf>
    <xf numFmtId="0" fontId="5" fillId="3" borderId="1" xfId="12" applyFont="1" applyFill="1" applyBorder="1" applyAlignment="1">
      <alignment horizontal="center" vertical="center" wrapText="1"/>
    </xf>
    <xf numFmtId="0" fontId="5" fillId="3" borderId="1" xfId="12" applyFont="1" applyFill="1" applyBorder="1" applyAlignment="1">
      <alignment horizontal="left" vertical="center" wrapText="1"/>
    </xf>
    <xf numFmtId="0" fontId="5" fillId="3" borderId="1" xfId="12" applyFont="1" applyFill="1" applyBorder="1" applyAlignment="1">
      <alignment horizontal="center" vertical="center"/>
    </xf>
    <xf numFmtId="0" fontId="19" fillId="0" borderId="0" xfId="12" applyFont="1"/>
    <xf numFmtId="0" fontId="5" fillId="0" borderId="0" xfId="12" applyFont="1" applyAlignment="1">
      <alignment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0" fontId="5" fillId="0" borderId="0" xfId="1" applyFont="1"/>
    <xf numFmtId="0" fontId="20" fillId="0" borderId="0" xfId="12" applyFont="1"/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1" fillId="0" borderId="0" xfId="1"/>
    <xf numFmtId="0" fontId="1" fillId="0" borderId="0" xfId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21" fillId="0" borderId="0" xfId="1" applyFont="1" applyAlignment="1">
      <alignment vertical="center"/>
    </xf>
    <xf numFmtId="14" fontId="5" fillId="0" borderId="0" xfId="1" applyNumberFormat="1" applyFont="1" applyAlignment="1">
      <alignment horizontal="left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19" fillId="0" borderId="0" xfId="1" applyFont="1" applyAlignment="1">
      <alignment vertical="center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2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5" fillId="0" borderId="0" xfId="12" applyFont="1"/>
    <xf numFmtId="0" fontId="17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37" fillId="0" borderId="0" xfId="0" applyFont="1"/>
    <xf numFmtId="0" fontId="5" fillId="0" borderId="1" xfId="0" applyFont="1" applyBorder="1" applyAlignment="1">
      <alignment horizontal="right" vertical="center"/>
    </xf>
    <xf numFmtId="0" fontId="17" fillId="2" borderId="1" xfId="0" applyFont="1" applyFill="1" applyBorder="1" applyAlignment="1">
      <alignment vertical="center"/>
    </xf>
    <xf numFmtId="0" fontId="25" fillId="0" borderId="0" xfId="0" applyFont="1"/>
    <xf numFmtId="14" fontId="6" fillId="0" borderId="0" xfId="0" applyNumberFormat="1" applyFont="1" applyAlignment="1">
      <alignment horizontal="left"/>
    </xf>
    <xf numFmtId="0" fontId="15" fillId="0" borderId="0" xfId="1" applyFont="1" applyAlignment="1">
      <alignment horizontal="left" vertical="center"/>
    </xf>
    <xf numFmtId="0" fontId="25" fillId="5" borderId="0" xfId="12" applyFont="1" applyFill="1"/>
    <xf numFmtId="0" fontId="5" fillId="0" borderId="3" xfId="12" applyFont="1" applyFill="1" applyBorder="1" applyAlignment="1">
      <alignment horizontal="center" vertical="center"/>
    </xf>
    <xf numFmtId="49" fontId="5" fillId="4" borderId="1" xfId="12" applyNumberFormat="1" applyFont="1" applyFill="1" applyBorder="1" applyAlignment="1">
      <alignment horizontal="left" vertical="center" wrapText="1"/>
    </xf>
    <xf numFmtId="49" fontId="18" fillId="0" borderId="1" xfId="13" applyNumberFormat="1" applyFont="1" applyFill="1" applyBorder="1" applyAlignment="1">
      <alignment horizontal="left" vertical="center" wrapText="1"/>
    </xf>
    <xf numFmtId="49" fontId="18" fillId="4" borderId="1" xfId="13" applyNumberFormat="1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6" fillId="0" borderId="4" xfId="12" applyFont="1" applyFill="1" applyBorder="1" applyAlignment="1">
      <alignment horizontal="center" vertical="center" wrapText="1"/>
    </xf>
    <xf numFmtId="0" fontId="16" fillId="5" borderId="1" xfId="12" applyFont="1" applyFill="1" applyBorder="1" applyAlignment="1">
      <alignment horizontal="center" vertical="center" wrapText="1"/>
    </xf>
    <xf numFmtId="0" fontId="36" fillId="0" borderId="1" xfId="1" applyFont="1" applyFill="1" applyBorder="1" applyAlignment="1">
      <alignment horizontal="right" vertical="center" wrapText="1"/>
    </xf>
    <xf numFmtId="0" fontId="36" fillId="0" borderId="1" xfId="1" applyFont="1" applyBorder="1" applyAlignment="1">
      <alignment horizontal="right" vertical="center" wrapText="1"/>
    </xf>
    <xf numFmtId="0" fontId="38" fillId="0" borderId="1" xfId="1" applyFont="1" applyFill="1" applyBorder="1" applyAlignment="1">
      <alignment horizontal="center" vertical="center" wrapText="1"/>
    </xf>
    <xf numFmtId="0" fontId="39" fillId="0" borderId="1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49" fontId="5" fillId="0" borderId="5" xfId="0" applyNumberFormat="1" applyFont="1" applyBorder="1" applyAlignment="1">
      <alignment vertical="top" wrapText="1"/>
    </xf>
    <xf numFmtId="0" fontId="10" fillId="7" borderId="1" xfId="0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right" vertical="center" wrapText="1"/>
    </xf>
    <xf numFmtId="0" fontId="30" fillId="0" borderId="1" xfId="0" applyFont="1" applyBorder="1" applyAlignment="1">
      <alignment horizontal="right" vertical="center" wrapText="1"/>
    </xf>
    <xf numFmtId="0" fontId="30" fillId="0" borderId="1" xfId="0" applyFont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17" fillId="7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17" fillId="0" borderId="0" xfId="1" applyNumberFormat="1" applyFont="1" applyAlignment="1">
      <alignment horizontal="left" vertical="center"/>
    </xf>
    <xf numFmtId="14" fontId="19" fillId="0" borderId="0" xfId="12" applyNumberFormat="1" applyFont="1"/>
    <xf numFmtId="0" fontId="30" fillId="0" borderId="1" xfId="12" applyFont="1" applyFill="1" applyBorder="1" applyAlignment="1">
      <alignment horizontal="left" vertical="center" wrapText="1"/>
    </xf>
    <xf numFmtId="0" fontId="30" fillId="0" borderId="1" xfId="12" applyFont="1" applyBorder="1" applyAlignment="1">
      <alignment horizontal="left" vertical="center" wrapText="1"/>
    </xf>
    <xf numFmtId="0" fontId="8" fillId="0" borderId="1" xfId="0" applyFont="1" applyBorder="1" applyAlignment="1">
      <alignment vertical="top"/>
    </xf>
    <xf numFmtId="14" fontId="31" fillId="0" borderId="0" xfId="0" applyNumberFormat="1" applyFont="1" applyAlignment="1">
      <alignment horizontal="left"/>
    </xf>
    <xf numFmtId="0" fontId="22" fillId="3" borderId="7" xfId="1" applyFont="1" applyFill="1" applyBorder="1" applyAlignment="1">
      <alignment horizontal="center" vertical="center" wrapText="1"/>
    </xf>
    <xf numFmtId="14" fontId="5" fillId="0" borderId="0" xfId="1" applyNumberFormat="1" applyFont="1" applyAlignment="1">
      <alignment horizontal="left" vertical="center"/>
    </xf>
    <xf numFmtId="0" fontId="5" fillId="0" borderId="2" xfId="12" applyFont="1" applyFill="1" applyBorder="1" applyAlignment="1">
      <alignment horizontal="center" vertical="center"/>
    </xf>
    <xf numFmtId="0" fontId="30" fillId="0" borderId="1" xfId="0" applyFont="1" applyBorder="1" applyAlignment="1">
      <alignment vertical="top" wrapText="1"/>
    </xf>
    <xf numFmtId="0" fontId="6" fillId="3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7" borderId="1" xfId="1" applyFont="1" applyFill="1" applyBorder="1" applyAlignment="1">
      <alignment horizontal="center" vertical="center" wrapText="1"/>
    </xf>
    <xf numFmtId="0" fontId="29" fillId="0" borderId="1" xfId="0" applyFont="1" applyBorder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0" fontId="33" fillId="5" borderId="1" xfId="12" applyFont="1" applyFill="1" applyBorder="1" applyAlignment="1">
      <alignment horizontal="center" vertical="center"/>
    </xf>
    <xf numFmtId="0" fontId="40" fillId="5" borderId="1" xfId="12" applyFont="1" applyFill="1" applyBorder="1" applyAlignment="1">
      <alignment horizontal="center" vertical="center" wrapText="1"/>
    </xf>
    <xf numFmtId="0" fontId="40" fillId="5" borderId="1" xfId="11" applyFont="1" applyFill="1" applyBorder="1" applyAlignment="1">
      <alignment horizontal="center" vertical="center" wrapText="1"/>
    </xf>
    <xf numFmtId="0" fontId="40" fillId="5" borderId="1" xfId="12" applyFont="1" applyFill="1" applyBorder="1" applyAlignment="1">
      <alignment vertical="center" wrapText="1"/>
    </xf>
    <xf numFmtId="0" fontId="40" fillId="5" borderId="0" xfId="12" applyFont="1" applyFill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16" fillId="5" borderId="5" xfId="12" applyFont="1" applyFill="1" applyBorder="1" applyAlignment="1">
      <alignment horizontal="center" vertical="center" wrapText="1"/>
    </xf>
    <xf numFmtId="0" fontId="40" fillId="0" borderId="2" xfId="0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5" borderId="6" xfId="12" applyFont="1" applyFill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40" fillId="5" borderId="6" xfId="12" applyFont="1" applyFill="1" applyBorder="1" applyAlignment="1">
      <alignment horizontal="center" vertical="center" wrapText="1"/>
    </xf>
    <xf numFmtId="0" fontId="40" fillId="0" borderId="2" xfId="0" applyFont="1" applyBorder="1" applyAlignment="1">
      <alignment horizontal="center" vertical="center" wrapText="1"/>
    </xf>
    <xf numFmtId="0" fontId="7" fillId="2" borderId="1" xfId="8" applyFont="1" applyFill="1" applyBorder="1" applyAlignment="1">
      <alignment vertical="center" wrapText="1"/>
    </xf>
    <xf numFmtId="0" fontId="27" fillId="0" borderId="1" xfId="8" applyFont="1" applyFill="1" applyBorder="1" applyAlignment="1">
      <alignment vertical="center" wrapText="1"/>
    </xf>
    <xf numFmtId="0" fontId="5" fillId="0" borderId="1" xfId="8" applyFont="1" applyFill="1" applyBorder="1" applyAlignment="1">
      <alignment vertical="center" wrapText="1"/>
    </xf>
    <xf numFmtId="0" fontId="5" fillId="0" borderId="1" xfId="1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7" fillId="0" borderId="0" xfId="0" applyFont="1"/>
    <xf numFmtId="0" fontId="41" fillId="0" borderId="1" xfId="0" applyFont="1" applyFill="1" applyBorder="1" applyAlignment="1">
      <alignment horizontal="right" vertical="center" wrapText="1"/>
    </xf>
    <xf numFmtId="0" fontId="36" fillId="0" borderId="1" xfId="0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right" vertical="center" wrapText="1"/>
    </xf>
    <xf numFmtId="49" fontId="5" fillId="0" borderId="1" xfId="0" applyNumberFormat="1" applyFont="1" applyBorder="1" applyAlignment="1">
      <alignment vertical="top" wrapText="1"/>
    </xf>
    <xf numFmtId="0" fontId="5" fillId="0" borderId="1" xfId="6" applyFont="1" applyFill="1" applyBorder="1" applyAlignment="1">
      <alignment horizontal="right" vertical="center" wrapText="1"/>
    </xf>
    <xf numFmtId="0" fontId="5" fillId="0" borderId="1" xfId="6" applyFont="1" applyBorder="1" applyAlignment="1">
      <alignment horizontal="right" vertical="center" wrapText="1"/>
    </xf>
    <xf numFmtId="0" fontId="30" fillId="5" borderId="1" xfId="12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righ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right" vertical="center" wrapText="1"/>
    </xf>
    <xf numFmtId="0" fontId="5" fillId="0" borderId="1" xfId="8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42" fillId="2" borderId="1" xfId="0" applyFont="1" applyFill="1" applyBorder="1" applyAlignment="1">
      <alignment horizontal="right" vertical="center" wrapText="1"/>
    </xf>
    <xf numFmtId="0" fontId="43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7" borderId="2" xfId="0" applyFont="1" applyFill="1" applyBorder="1" applyAlignment="1">
      <alignment vertical="center" wrapText="1"/>
    </xf>
    <xf numFmtId="0" fontId="32" fillId="2" borderId="1" xfId="0" applyFont="1" applyFill="1" applyBorder="1" applyAlignment="1">
      <alignment horizontal="right" vertical="center" wrapText="1"/>
    </xf>
    <xf numFmtId="0" fontId="7" fillId="7" borderId="6" xfId="0" applyFont="1" applyFill="1" applyBorder="1" applyAlignment="1">
      <alignment vertical="center" wrapText="1"/>
    </xf>
    <xf numFmtId="0" fontId="7" fillId="2" borderId="1" xfId="8" applyFont="1" applyFill="1" applyBorder="1" applyAlignment="1">
      <alignment horizontal="right" vertical="center" wrapText="1"/>
    </xf>
    <xf numFmtId="0" fontId="19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7" borderId="1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vertical="center" wrapText="1"/>
    </xf>
    <xf numFmtId="0" fontId="5" fillId="7" borderId="6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32" fillId="0" borderId="5" xfId="0" applyFont="1" applyFill="1" applyBorder="1" applyAlignment="1">
      <alignment vertical="center" wrapText="1"/>
    </xf>
    <xf numFmtId="0" fontId="7" fillId="0" borderId="1" xfId="8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0" fontId="45" fillId="0" borderId="0" xfId="0" applyFont="1" applyAlignment="1"/>
    <xf numFmtId="0" fontId="44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5" fillId="5" borderId="1" xfId="0" applyFont="1" applyFill="1" applyBorder="1" applyAlignment="1">
      <alignment horizontal="right" vertical="center" wrapText="1"/>
    </xf>
    <xf numFmtId="0" fontId="5" fillId="0" borderId="0" xfId="0" applyFont="1" applyAlignment="1"/>
    <xf numFmtId="0" fontId="26" fillId="0" borderId="0" xfId="0" applyFont="1" applyAlignment="1">
      <alignment horizontal="right"/>
    </xf>
    <xf numFmtId="0" fontId="5" fillId="0" borderId="0" xfId="12" applyFont="1" applyAlignment="1">
      <alignment horizontal="right" vertical="center"/>
    </xf>
    <xf numFmtId="0" fontId="32" fillId="7" borderId="1" xfId="0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right" vertical="center" wrapText="1"/>
    </xf>
    <xf numFmtId="0" fontId="5" fillId="0" borderId="0" xfId="12" applyFont="1" applyFill="1" applyAlignment="1">
      <alignment horizontal="right" vertical="center"/>
    </xf>
    <xf numFmtId="0" fontId="1" fillId="0" borderId="0" xfId="12" applyFont="1" applyAlignment="1">
      <alignment horizontal="right" vertical="center"/>
    </xf>
    <xf numFmtId="0" fontId="30" fillId="2" borderId="1" xfId="13" applyFont="1" applyFill="1" applyBorder="1" applyAlignment="1">
      <alignment horizontal="right" vertical="center" wrapText="1"/>
    </xf>
    <xf numFmtId="0" fontId="30" fillId="0" borderId="1" xfId="13" applyFont="1" applyFill="1" applyBorder="1" applyAlignment="1">
      <alignment horizontal="right" vertical="center" wrapText="1"/>
    </xf>
    <xf numFmtId="0" fontId="30" fillId="2" borderId="1" xfId="12" applyFont="1" applyFill="1" applyBorder="1" applyAlignment="1">
      <alignment horizontal="right" vertical="center"/>
    </xf>
    <xf numFmtId="0" fontId="30" fillId="3" borderId="1" xfId="12" applyFont="1" applyFill="1" applyBorder="1" applyAlignment="1">
      <alignment horizontal="right" vertical="center"/>
    </xf>
    <xf numFmtId="0" fontId="7" fillId="7" borderId="1" xfId="0" applyFont="1" applyFill="1" applyBorder="1" applyAlignment="1">
      <alignment horizontal="right" vertical="center" wrapText="1"/>
    </xf>
    <xf numFmtId="0" fontId="36" fillId="2" borderId="1" xfId="1" applyFont="1" applyFill="1" applyBorder="1" applyAlignment="1">
      <alignment horizontal="right" vertical="center" wrapText="1"/>
    </xf>
    <xf numFmtId="0" fontId="29" fillId="5" borderId="1" xfId="12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46" fillId="5" borderId="1" xfId="1" applyFont="1" applyFill="1" applyBorder="1" applyAlignment="1">
      <alignment horizontal="center" vertical="center" wrapText="1"/>
    </xf>
    <xf numFmtId="0" fontId="32" fillId="6" borderId="1" xfId="12" applyFont="1" applyFill="1" applyBorder="1" applyAlignment="1">
      <alignment horizontal="center" vertical="center" wrapText="1"/>
    </xf>
    <xf numFmtId="0" fontId="30" fillId="0" borderId="1" xfId="12" applyFont="1" applyFill="1" applyBorder="1" applyAlignment="1">
      <alignment horizontal="center" vertical="center" wrapText="1"/>
    </xf>
    <xf numFmtId="0" fontId="32" fillId="7" borderId="1" xfId="12" applyFont="1" applyFill="1" applyBorder="1" applyAlignment="1">
      <alignment horizontal="right" vertical="center" wrapText="1"/>
    </xf>
    <xf numFmtId="0" fontId="32" fillId="7" borderId="1" xfId="12" applyFont="1" applyFill="1" applyBorder="1" applyAlignment="1">
      <alignment horizontal="right" vertical="center"/>
    </xf>
    <xf numFmtId="0" fontId="30" fillId="6" borderId="1" xfId="13" applyFont="1" applyFill="1" applyBorder="1" applyAlignment="1">
      <alignment horizontal="right" vertical="center" wrapText="1"/>
    </xf>
    <xf numFmtId="0" fontId="32" fillId="7" borderId="6" xfId="12" applyFont="1" applyFill="1" applyBorder="1" applyAlignment="1">
      <alignment horizontal="right" vertical="center"/>
    </xf>
    <xf numFmtId="0" fontId="32" fillId="2" borderId="1" xfId="12" applyFont="1" applyFill="1" applyBorder="1" applyAlignment="1">
      <alignment horizontal="right" vertical="center"/>
    </xf>
    <xf numFmtId="0" fontId="30" fillId="0" borderId="1" xfId="12" applyFont="1" applyBorder="1" applyAlignment="1">
      <alignment horizontal="right" vertical="center"/>
    </xf>
    <xf numFmtId="0" fontId="25" fillId="0" borderId="0" xfId="12" applyFont="1" applyAlignment="1">
      <alignment vertical="center"/>
    </xf>
    <xf numFmtId="0" fontId="31" fillId="6" borderId="2" xfId="12" applyFont="1" applyFill="1" applyBorder="1" applyAlignment="1">
      <alignment horizontal="center" vertical="center" wrapText="1"/>
    </xf>
    <xf numFmtId="0" fontId="29" fillId="0" borderId="2" xfId="12" applyFont="1" applyFill="1" applyBorder="1" applyAlignment="1">
      <alignment horizontal="center" vertical="center" wrapText="1"/>
    </xf>
    <xf numFmtId="0" fontId="29" fillId="6" borderId="1" xfId="12" applyFont="1" applyFill="1" applyBorder="1" applyAlignment="1">
      <alignment vertical="center"/>
    </xf>
    <xf numFmtId="0" fontId="29" fillId="0" borderId="1" xfId="12" applyFont="1" applyFill="1" applyBorder="1" applyAlignment="1">
      <alignment vertical="center"/>
    </xf>
    <xf numFmtId="0" fontId="31" fillId="7" borderId="1" xfId="12" applyFont="1" applyFill="1" applyBorder="1" applyAlignment="1">
      <alignment vertical="center" wrapText="1"/>
    </xf>
    <xf numFmtId="0" fontId="29" fillId="0" borderId="1" xfId="12" applyFont="1" applyBorder="1" applyAlignment="1">
      <alignment vertical="center"/>
    </xf>
    <xf numFmtId="0" fontId="31" fillId="7" borderId="1" xfId="12" applyFont="1" applyFill="1" applyBorder="1" applyAlignment="1">
      <alignment vertical="center"/>
    </xf>
    <xf numFmtId="0" fontId="29" fillId="6" borderId="5" xfId="12" applyFont="1" applyFill="1" applyBorder="1" applyAlignment="1">
      <alignment vertical="center"/>
    </xf>
    <xf numFmtId="0" fontId="31" fillId="7" borderId="6" xfId="12" applyFont="1" applyFill="1" applyBorder="1" applyAlignment="1">
      <alignment vertical="center"/>
    </xf>
    <xf numFmtId="0" fontId="31" fillId="6" borderId="1" xfId="12" applyFont="1" applyFill="1" applyBorder="1" applyAlignment="1">
      <alignment vertical="center"/>
    </xf>
    <xf numFmtId="0" fontId="31" fillId="0" borderId="1" xfId="12" applyFont="1" applyBorder="1" applyAlignment="1">
      <alignment vertical="center"/>
    </xf>
    <xf numFmtId="0" fontId="32" fillId="7" borderId="1" xfId="0" applyFont="1" applyFill="1" applyBorder="1" applyAlignment="1">
      <alignment vertical="center" wrapText="1"/>
    </xf>
    <xf numFmtId="0" fontId="32" fillId="2" borderId="1" xfId="6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30" fillId="2" borderId="1" xfId="13" applyFont="1" applyFill="1" applyBorder="1" applyAlignment="1">
      <alignment horizontal="right" vertical="center" wrapText="1"/>
    </xf>
    <xf numFmtId="0" fontId="47" fillId="2" borderId="1" xfId="13" applyFont="1" applyFill="1" applyBorder="1" applyAlignment="1">
      <alignment horizontal="right" vertical="center" wrapText="1"/>
    </xf>
    <xf numFmtId="0" fontId="36" fillId="2" borderId="1" xfId="0" applyFont="1" applyFill="1" applyBorder="1" applyAlignment="1">
      <alignment horizontal="right" vertical="center" wrapText="1"/>
    </xf>
    <xf numFmtId="0" fontId="48" fillId="2" borderId="1" xfId="0" applyFont="1" applyFill="1" applyBorder="1" applyAlignment="1">
      <alignment horizontal="right" vertical="center" wrapText="1"/>
    </xf>
    <xf numFmtId="0" fontId="36" fillId="6" borderId="1" xfId="13" applyFont="1" applyFill="1" applyBorder="1" applyAlignment="1">
      <alignment horizontal="right" vertical="center" wrapText="1"/>
    </xf>
    <xf numFmtId="0" fontId="40" fillId="6" borderId="1" xfId="13" applyFont="1" applyFill="1" applyBorder="1" applyAlignment="1">
      <alignment horizontal="right" vertical="center" wrapText="1"/>
    </xf>
    <xf numFmtId="0" fontId="36" fillId="0" borderId="1" xfId="13" applyFont="1" applyFill="1" applyBorder="1" applyAlignment="1">
      <alignment horizontal="right" vertical="center" wrapText="1"/>
    </xf>
    <xf numFmtId="0" fontId="5" fillId="2" borderId="1" xfId="6" applyFont="1" applyFill="1" applyBorder="1" applyAlignment="1">
      <alignment horizontal="right" vertical="center" wrapText="1"/>
    </xf>
    <xf numFmtId="0" fontId="5" fillId="0" borderId="1" xfId="0" quotePrefix="1" applyFont="1" applyBorder="1" applyAlignment="1">
      <alignment vertical="top" wrapText="1"/>
    </xf>
    <xf numFmtId="0" fontId="13" fillId="0" borderId="0" xfId="0" applyFont="1" applyAlignment="1">
      <alignment horizontal="left" vertical="center"/>
    </xf>
    <xf numFmtId="0" fontId="10" fillId="7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/>
    </xf>
    <xf numFmtId="0" fontId="34" fillId="0" borderId="0" xfId="0" applyFont="1" applyAlignment="1">
      <alignment horizontal="center"/>
    </xf>
    <xf numFmtId="0" fontId="17" fillId="3" borderId="1" xfId="0" applyFont="1" applyFill="1" applyBorder="1" applyAlignment="1">
      <alignment horizontal="right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0" fontId="5" fillId="0" borderId="0" xfId="12" applyFont="1" applyAlignment="1">
      <alignment horizontal="right" vertical="center"/>
    </xf>
    <xf numFmtId="0" fontId="7" fillId="0" borderId="0" xfId="12" applyFont="1" applyAlignment="1">
      <alignment horizontal="right" vertical="center"/>
    </xf>
    <xf numFmtId="0" fontId="7" fillId="0" borderId="1" xfId="12" applyFont="1" applyFill="1" applyBorder="1" applyAlignment="1">
      <alignment horizontal="center" vertical="center"/>
    </xf>
    <xf numFmtId="0" fontId="7" fillId="0" borderId="1" xfId="12" applyFont="1" applyFill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6" xfId="12" applyFont="1" applyFill="1" applyBorder="1" applyAlignment="1">
      <alignment horizontal="center" vertical="center" wrapText="1"/>
    </xf>
    <xf numFmtId="0" fontId="5" fillId="0" borderId="2" xfId="12" applyFont="1" applyBorder="1" applyAlignment="1">
      <alignment horizontal="center" vertical="center" wrapText="1"/>
    </xf>
    <xf numFmtId="0" fontId="5" fillId="0" borderId="6" xfId="12" applyFont="1" applyBorder="1" applyAlignment="1">
      <alignment horizontal="center" vertical="center" wrapText="1"/>
    </xf>
    <xf numFmtId="0" fontId="7" fillId="0" borderId="2" xfId="11" applyFont="1" applyFill="1" applyBorder="1" applyAlignment="1">
      <alignment horizontal="center" vertical="center" wrapText="1"/>
    </xf>
    <xf numFmtId="0" fontId="7" fillId="0" borderId="3" xfId="11" applyFont="1" applyFill="1" applyBorder="1" applyAlignment="1">
      <alignment horizontal="center" vertical="center" wrapText="1"/>
    </xf>
    <xf numFmtId="0" fontId="7" fillId="0" borderId="6" xfId="11" applyFont="1" applyFill="1" applyBorder="1" applyAlignment="1">
      <alignment horizontal="center" vertical="center" wrapText="1"/>
    </xf>
    <xf numFmtId="0" fontId="17" fillId="7" borderId="1" xfId="12" applyFont="1" applyFill="1" applyBorder="1" applyAlignment="1">
      <alignment horizontal="center" vertical="center"/>
    </xf>
    <xf numFmtId="0" fontId="5" fillId="0" borderId="2" xfId="12" applyFont="1" applyBorder="1" applyAlignment="1">
      <alignment horizontal="center" vertical="center"/>
    </xf>
    <xf numFmtId="0" fontId="5" fillId="0" borderId="3" xfId="12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12" applyFont="1" applyBorder="1" applyAlignment="1">
      <alignment horizontal="center" vertical="center" wrapText="1"/>
    </xf>
    <xf numFmtId="0" fontId="6" fillId="0" borderId="9" xfId="12" applyFont="1" applyBorder="1" applyAlignment="1">
      <alignment horizontal="center" vertical="center" wrapText="1"/>
    </xf>
    <xf numFmtId="0" fontId="32" fillId="0" borderId="4" xfId="12" applyFont="1" applyFill="1" applyBorder="1" applyAlignment="1">
      <alignment horizontal="center" vertical="center" wrapText="1"/>
    </xf>
    <xf numFmtId="0" fontId="32" fillId="0" borderId="5" xfId="12" applyFont="1" applyFill="1" applyBorder="1" applyAlignment="1">
      <alignment horizontal="center" vertical="center" wrapText="1"/>
    </xf>
    <xf numFmtId="0" fontId="31" fillId="0" borderId="1" xfId="12" applyFont="1" applyFill="1" applyBorder="1" applyAlignment="1">
      <alignment horizontal="center" vertical="center" wrapText="1"/>
    </xf>
    <xf numFmtId="0" fontId="5" fillId="0" borderId="2" xfId="12" applyFont="1" applyFill="1" applyBorder="1" applyAlignment="1">
      <alignment horizontal="center" vertical="center"/>
    </xf>
    <xf numFmtId="0" fontId="5" fillId="0" borderId="3" xfId="12" applyFont="1" applyFill="1" applyBorder="1" applyAlignment="1">
      <alignment horizontal="center" vertical="center"/>
    </xf>
    <xf numFmtId="0" fontId="7" fillId="0" borderId="3" xfId="12" applyFont="1" applyBorder="1" applyAlignment="1">
      <alignment horizontal="center" vertical="center"/>
    </xf>
    <xf numFmtId="0" fontId="7" fillId="0" borderId="6" xfId="12" applyFont="1" applyBorder="1" applyAlignment="1">
      <alignment horizontal="center" vertical="center"/>
    </xf>
    <xf numFmtId="0" fontId="32" fillId="0" borderId="8" xfId="12" applyFont="1" applyFill="1" applyBorder="1" applyAlignment="1">
      <alignment horizontal="center" vertical="center" wrapText="1"/>
    </xf>
    <xf numFmtId="2" fontId="5" fillId="0" borderId="2" xfId="12" applyNumberFormat="1" applyFont="1" applyFill="1" applyBorder="1" applyAlignment="1">
      <alignment horizontal="center" vertical="center" wrapText="1"/>
    </xf>
    <xf numFmtId="2" fontId="5" fillId="0" borderId="6" xfId="12" applyNumberFormat="1" applyFont="1" applyFill="1" applyBorder="1" applyAlignment="1">
      <alignment horizontal="center" vertical="center" wrapText="1"/>
    </xf>
    <xf numFmtId="0" fontId="7" fillId="0" borderId="2" xfId="12" applyFont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0" fontId="40" fillId="0" borderId="6" xfId="0" applyFont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2" fontId="7" fillId="0" borderId="3" xfId="1" applyNumberFormat="1" applyFont="1" applyFill="1" applyBorder="1" applyAlignment="1">
      <alignment horizontal="center" vertical="center" wrapText="1"/>
    </xf>
    <xf numFmtId="2" fontId="7" fillId="0" borderId="6" xfId="1" applyNumberFormat="1" applyFont="1" applyFill="1" applyBorder="1" applyAlignment="1">
      <alignment horizontal="center" vertical="center" wrapText="1"/>
    </xf>
    <xf numFmtId="0" fontId="7" fillId="0" borderId="2" xfId="12" applyFont="1" applyBorder="1" applyAlignment="1">
      <alignment horizontal="center" vertical="center" wrapText="1"/>
    </xf>
    <xf numFmtId="0" fontId="7" fillId="0" borderId="3" xfId="12" applyFont="1" applyBorder="1" applyAlignment="1">
      <alignment horizontal="center" vertical="center" wrapText="1"/>
    </xf>
    <xf numFmtId="0" fontId="7" fillId="0" borderId="6" xfId="12" applyFont="1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/>
    </xf>
    <xf numFmtId="0" fontId="5" fillId="0" borderId="1" xfId="12" applyFont="1" applyFill="1" applyBorder="1" applyAlignment="1">
      <alignment horizontal="center" vertical="center" wrapText="1"/>
    </xf>
    <xf numFmtId="0" fontId="40" fillId="5" borderId="2" xfId="11" applyFont="1" applyFill="1" applyBorder="1" applyAlignment="1">
      <alignment horizontal="center" vertical="center" wrapText="1"/>
    </xf>
    <xf numFmtId="0" fontId="40" fillId="5" borderId="3" xfId="11" applyFont="1" applyFill="1" applyBorder="1" applyAlignment="1">
      <alignment horizontal="center" vertical="center" wrapText="1"/>
    </xf>
    <xf numFmtId="0" fontId="40" fillId="5" borderId="6" xfId="11" applyFont="1" applyFill="1" applyBorder="1" applyAlignment="1">
      <alignment horizontal="center" vertical="center" wrapText="1"/>
    </xf>
    <xf numFmtId="0" fontId="17" fillId="0" borderId="1" xfId="12" applyFont="1" applyBorder="1" applyAlignment="1">
      <alignment horizontal="center" vertical="center"/>
    </xf>
    <xf numFmtId="0" fontId="7" fillId="7" borderId="1" xfId="12" applyFont="1" applyFill="1" applyBorder="1" applyAlignment="1">
      <alignment horizontal="center" vertical="center"/>
    </xf>
    <xf numFmtId="0" fontId="40" fillId="5" borderId="2" xfId="12" applyFont="1" applyFill="1" applyBorder="1" applyAlignment="1">
      <alignment horizontal="center" vertical="center" wrapText="1"/>
    </xf>
    <xf numFmtId="0" fontId="40" fillId="5" borderId="6" xfId="12" applyFont="1" applyFill="1" applyBorder="1" applyAlignment="1">
      <alignment horizontal="center" vertical="center" wrapText="1"/>
    </xf>
    <xf numFmtId="0" fontId="17" fillId="7" borderId="4" xfId="1" applyFont="1" applyFill="1" applyBorder="1" applyAlignment="1">
      <alignment horizontal="center" vertical="center"/>
    </xf>
    <xf numFmtId="0" fontId="17" fillId="7" borderId="8" xfId="1" applyFont="1" applyFill="1" applyBorder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top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</cellXfs>
  <cellStyles count="14">
    <cellStyle name="Normal" xfId="0" builtinId="0"/>
    <cellStyle name="Normal 2" xfId="1"/>
    <cellStyle name="Normal 3" xfId="2"/>
    <cellStyle name="Normal 3 2" xfId="3"/>
    <cellStyle name="Normal 3 2 2" xfId="4"/>
    <cellStyle name="Normal 3 3" xfId="5"/>
    <cellStyle name="Normal 3 4" xfId="6"/>
    <cellStyle name="Normal 3 4 2" xfId="7"/>
    <cellStyle name="Normal 3 4 2 2" xfId="8"/>
    <cellStyle name="Normal 4" xfId="9"/>
    <cellStyle name="Normal 4 2" xfId="10"/>
    <cellStyle name="Normal_cifrascolarizare_aprobataMEC" xfId="11"/>
    <cellStyle name="Normal_Studenti MASTERAT 2009-2010" xfId="12"/>
    <cellStyle name="Normal_Studenti MASTERAT 2009-2010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zoomScaleNormal="100" workbookViewId="0">
      <selection activeCell="A2" sqref="A2:P3"/>
    </sheetView>
  </sheetViews>
  <sheetFormatPr defaultRowHeight="15.75" x14ac:dyDescent="0.2"/>
  <cols>
    <col min="1" max="1" width="21.42578125" style="69" customWidth="1"/>
    <col min="2" max="2" width="48.42578125" style="7" customWidth="1"/>
    <col min="3" max="3" width="5.85546875" style="167" customWidth="1"/>
    <col min="4" max="4" width="5.7109375" style="1" customWidth="1"/>
    <col min="5" max="5" width="5.85546875" style="167" customWidth="1"/>
    <col min="6" max="6" width="5.7109375" style="1" customWidth="1"/>
    <col min="7" max="7" width="6.42578125" style="167" customWidth="1"/>
    <col min="8" max="8" width="5.7109375" style="1" customWidth="1"/>
    <col min="9" max="9" width="6.28515625" style="167" customWidth="1"/>
    <col min="10" max="10" width="5.7109375" style="1" customWidth="1"/>
    <col min="11" max="11" width="5.85546875" style="1" customWidth="1"/>
    <col min="12" max="12" width="4.7109375" style="1" customWidth="1"/>
    <col min="13" max="13" width="5.85546875" style="1" customWidth="1"/>
    <col min="14" max="14" width="5.28515625" style="1" customWidth="1"/>
    <col min="15" max="15" width="7.5703125" style="167" customWidth="1"/>
    <col min="16" max="16" width="6.28515625" style="181" customWidth="1"/>
  </cols>
  <sheetData>
    <row r="1" spans="1:16" ht="14.25" customHeight="1" x14ac:dyDescent="0.2">
      <c r="A1" s="229" t="s">
        <v>99</v>
      </c>
      <c r="B1" s="229"/>
      <c r="C1" s="157"/>
      <c r="D1" s="168"/>
      <c r="E1" s="157"/>
      <c r="F1" s="168"/>
      <c r="G1" s="157"/>
      <c r="H1" s="168"/>
      <c r="I1" s="157"/>
      <c r="J1" s="168"/>
      <c r="K1" s="9"/>
      <c r="L1" s="168"/>
      <c r="M1" s="9"/>
      <c r="N1" s="168"/>
      <c r="O1" s="157"/>
      <c r="P1" s="168"/>
    </row>
    <row r="2" spans="1:16" s="2" customFormat="1" ht="13.5" customHeight="1" x14ac:dyDescent="0.2">
      <c r="A2" s="234" t="s">
        <v>218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</row>
    <row r="3" spans="1:16" s="2" customFormat="1" ht="17.25" customHeight="1" x14ac:dyDescent="0.2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</row>
    <row r="4" spans="1:16" ht="17.25" customHeight="1" x14ac:dyDescent="0.2">
      <c r="A4" s="242" t="s">
        <v>0</v>
      </c>
      <c r="B4" s="231" t="s">
        <v>187</v>
      </c>
      <c r="C4" s="240" t="s">
        <v>1</v>
      </c>
      <c r="D4" s="241"/>
      <c r="E4" s="240" t="s">
        <v>2</v>
      </c>
      <c r="F4" s="241"/>
      <c r="G4" s="240" t="s">
        <v>3</v>
      </c>
      <c r="H4" s="241"/>
      <c r="I4" s="240" t="s">
        <v>4</v>
      </c>
      <c r="J4" s="241"/>
      <c r="K4" s="240" t="s">
        <v>5</v>
      </c>
      <c r="L4" s="241"/>
      <c r="M4" s="240" t="s">
        <v>6</v>
      </c>
      <c r="N4" s="241"/>
      <c r="O4" s="245" t="s">
        <v>80</v>
      </c>
      <c r="P4" s="245"/>
    </row>
    <row r="5" spans="1:16" ht="19.5" customHeight="1" x14ac:dyDescent="0.2">
      <c r="A5" s="242"/>
      <c r="B5" s="232"/>
      <c r="C5" s="11" t="s">
        <v>7</v>
      </c>
      <c r="D5" s="177" t="s">
        <v>8</v>
      </c>
      <c r="E5" s="11" t="s">
        <v>7</v>
      </c>
      <c r="F5" s="177" t="s">
        <v>8</v>
      </c>
      <c r="G5" s="11" t="s">
        <v>7</v>
      </c>
      <c r="H5" s="177" t="s">
        <v>8</v>
      </c>
      <c r="I5" s="11" t="s">
        <v>7</v>
      </c>
      <c r="J5" s="177" t="s">
        <v>8</v>
      </c>
      <c r="K5" s="11" t="s">
        <v>7</v>
      </c>
      <c r="L5" s="177" t="s">
        <v>8</v>
      </c>
      <c r="M5" s="11" t="s">
        <v>7</v>
      </c>
      <c r="N5" s="177" t="s">
        <v>8</v>
      </c>
      <c r="O5" s="161" t="s">
        <v>9</v>
      </c>
      <c r="P5" s="104" t="s">
        <v>10</v>
      </c>
    </row>
    <row r="6" spans="1:16" ht="17.100000000000001" customHeight="1" x14ac:dyDescent="0.2">
      <c r="A6" s="238" t="s">
        <v>185</v>
      </c>
      <c r="B6" s="142" t="s">
        <v>11</v>
      </c>
      <c r="C6" s="158">
        <v>64</v>
      </c>
      <c r="D6" s="146">
        <v>4</v>
      </c>
      <c r="E6" s="158">
        <v>31</v>
      </c>
      <c r="F6" s="146">
        <v>2</v>
      </c>
      <c r="G6" s="158"/>
      <c r="H6" s="146"/>
      <c r="I6" s="158"/>
      <c r="J6" s="146"/>
      <c r="K6" s="20"/>
      <c r="L6" s="20"/>
      <c r="M6" s="20"/>
      <c r="N6" s="20"/>
      <c r="O6" s="160">
        <f t="shared" ref="O6:O15" si="0">C6+E6+G6+I6+K6+M6</f>
        <v>95</v>
      </c>
      <c r="P6" s="76">
        <f t="shared" ref="P6:P15" si="1">D6+F6+H6+J6+L6+N6</f>
        <v>6</v>
      </c>
    </row>
    <row r="7" spans="1:16" ht="17.100000000000001" customHeight="1" x14ac:dyDescent="0.2">
      <c r="A7" s="238"/>
      <c r="B7" s="143" t="s">
        <v>12</v>
      </c>
      <c r="C7" s="158"/>
      <c r="D7" s="146"/>
      <c r="E7" s="158"/>
      <c r="F7" s="146"/>
      <c r="G7" s="158">
        <v>17</v>
      </c>
      <c r="H7" s="146">
        <v>2</v>
      </c>
      <c r="I7" s="158">
        <v>15</v>
      </c>
      <c r="J7" s="146">
        <v>6</v>
      </c>
      <c r="K7" s="20"/>
      <c r="L7" s="20"/>
      <c r="M7" s="20"/>
      <c r="N7" s="20"/>
      <c r="O7" s="160">
        <f t="shared" si="0"/>
        <v>32</v>
      </c>
      <c r="P7" s="76">
        <f t="shared" si="1"/>
        <v>8</v>
      </c>
    </row>
    <row r="8" spans="1:16" ht="17.100000000000001" customHeight="1" x14ac:dyDescent="0.2">
      <c r="A8" s="238"/>
      <c r="B8" s="143" t="s">
        <v>13</v>
      </c>
      <c r="C8" s="158"/>
      <c r="D8" s="146"/>
      <c r="E8" s="158"/>
      <c r="F8" s="146"/>
      <c r="G8" s="158">
        <v>20</v>
      </c>
      <c r="H8" s="146">
        <v>0</v>
      </c>
      <c r="I8" s="158">
        <v>22</v>
      </c>
      <c r="J8" s="146">
        <v>2</v>
      </c>
      <c r="K8" s="20"/>
      <c r="L8" s="20"/>
      <c r="M8" s="20"/>
      <c r="N8" s="20"/>
      <c r="O8" s="160">
        <f t="shared" si="0"/>
        <v>42</v>
      </c>
      <c r="P8" s="76">
        <f t="shared" si="1"/>
        <v>2</v>
      </c>
    </row>
    <row r="9" spans="1:16" ht="17.100000000000001" customHeight="1" x14ac:dyDescent="0.2">
      <c r="A9" s="238"/>
      <c r="B9" s="141" t="s">
        <v>14</v>
      </c>
      <c r="C9" s="158">
        <v>36</v>
      </c>
      <c r="D9" s="146">
        <v>3</v>
      </c>
      <c r="E9" s="158"/>
      <c r="F9" s="146"/>
      <c r="G9" s="158"/>
      <c r="H9" s="146"/>
      <c r="I9" s="158"/>
      <c r="J9" s="146"/>
      <c r="K9" s="18"/>
      <c r="L9" s="18"/>
      <c r="M9" s="18"/>
      <c r="N9" s="18"/>
      <c r="O9" s="160">
        <f t="shared" si="0"/>
        <v>36</v>
      </c>
      <c r="P9" s="76">
        <f t="shared" si="1"/>
        <v>3</v>
      </c>
    </row>
    <row r="10" spans="1:16" ht="17.100000000000001" customHeight="1" x14ac:dyDescent="0.2">
      <c r="A10" s="238"/>
      <c r="B10" s="67" t="s">
        <v>15</v>
      </c>
      <c r="C10" s="158"/>
      <c r="D10" s="146"/>
      <c r="E10" s="158">
        <v>23</v>
      </c>
      <c r="F10" s="146">
        <v>3</v>
      </c>
      <c r="G10" s="158">
        <v>24</v>
      </c>
      <c r="H10" s="146">
        <v>5</v>
      </c>
      <c r="I10" s="158">
        <v>9</v>
      </c>
      <c r="J10" s="146">
        <v>3</v>
      </c>
      <c r="K10" s="20"/>
      <c r="L10" s="20"/>
      <c r="M10" s="20"/>
      <c r="N10" s="20"/>
      <c r="O10" s="160">
        <f>C10+E10+G10+I10+K10+M10</f>
        <v>56</v>
      </c>
      <c r="P10" s="76">
        <f t="shared" si="1"/>
        <v>11</v>
      </c>
    </row>
    <row r="11" spans="1:16" ht="17.100000000000001" hidden="1" customHeight="1" x14ac:dyDescent="0.2">
      <c r="A11" s="238"/>
      <c r="B11" s="68" t="s">
        <v>16</v>
      </c>
      <c r="C11" s="158"/>
      <c r="D11" s="146"/>
      <c r="E11" s="158"/>
      <c r="F11" s="146"/>
      <c r="G11" s="158"/>
      <c r="H11" s="146"/>
      <c r="I11" s="158"/>
      <c r="J11" s="146"/>
      <c r="K11" s="20"/>
      <c r="L11" s="20"/>
      <c r="M11" s="20"/>
      <c r="N11" s="20"/>
      <c r="O11" s="160">
        <f t="shared" si="0"/>
        <v>0</v>
      </c>
      <c r="P11" s="76">
        <f t="shared" si="1"/>
        <v>0</v>
      </c>
    </row>
    <row r="12" spans="1:16" ht="17.100000000000001" hidden="1" customHeight="1" x14ac:dyDescent="0.2">
      <c r="A12" s="238"/>
      <c r="B12" s="67" t="s">
        <v>17</v>
      </c>
      <c r="C12" s="158"/>
      <c r="D12" s="146"/>
      <c r="E12" s="158"/>
      <c r="F12" s="146"/>
      <c r="G12" s="158"/>
      <c r="H12" s="146"/>
      <c r="I12" s="158"/>
      <c r="J12" s="146"/>
      <c r="K12" s="20"/>
      <c r="L12" s="20"/>
      <c r="M12" s="20"/>
      <c r="N12" s="20"/>
      <c r="O12" s="160">
        <f t="shared" si="0"/>
        <v>0</v>
      </c>
      <c r="P12" s="76">
        <f t="shared" si="1"/>
        <v>0</v>
      </c>
    </row>
    <row r="13" spans="1:16" ht="17.100000000000001" customHeight="1" x14ac:dyDescent="0.2">
      <c r="A13" s="238"/>
      <c r="B13" s="68" t="s">
        <v>33</v>
      </c>
      <c r="C13" s="158">
        <v>44</v>
      </c>
      <c r="D13" s="146">
        <v>3</v>
      </c>
      <c r="E13" s="158"/>
      <c r="F13" s="146"/>
      <c r="G13" s="158"/>
      <c r="H13" s="146"/>
      <c r="I13" s="158"/>
      <c r="J13" s="146"/>
      <c r="K13" s="20"/>
      <c r="L13" s="20"/>
      <c r="M13" s="20"/>
      <c r="N13" s="20"/>
      <c r="O13" s="160">
        <f t="shared" si="0"/>
        <v>44</v>
      </c>
      <c r="P13" s="76">
        <f t="shared" si="1"/>
        <v>3</v>
      </c>
    </row>
    <row r="14" spans="1:16" s="75" customFormat="1" ht="17.100000000000001" customHeight="1" x14ac:dyDescent="0.2">
      <c r="A14" s="238"/>
      <c r="B14" s="67" t="s">
        <v>34</v>
      </c>
      <c r="C14" s="159"/>
      <c r="D14" s="145"/>
      <c r="E14" s="158"/>
      <c r="F14" s="146"/>
      <c r="G14" s="158"/>
      <c r="H14" s="146"/>
      <c r="I14" s="158">
        <v>14</v>
      </c>
      <c r="J14" s="146">
        <v>1</v>
      </c>
      <c r="K14" s="20"/>
      <c r="L14" s="20"/>
      <c r="M14" s="20"/>
      <c r="N14" s="20"/>
      <c r="O14" s="160">
        <f t="shared" si="0"/>
        <v>14</v>
      </c>
      <c r="P14" s="76">
        <f t="shared" si="1"/>
        <v>1</v>
      </c>
    </row>
    <row r="15" spans="1:16" s="144" customFormat="1" ht="17.100000000000001" customHeight="1" x14ac:dyDescent="0.2">
      <c r="A15" s="238"/>
      <c r="B15" s="148" t="s">
        <v>215</v>
      </c>
      <c r="C15" s="159"/>
      <c r="D15" s="145"/>
      <c r="E15" s="158">
        <v>21</v>
      </c>
      <c r="F15" s="146">
        <v>1</v>
      </c>
      <c r="G15" s="158">
        <v>18</v>
      </c>
      <c r="H15" s="146">
        <v>0</v>
      </c>
      <c r="I15" s="158"/>
      <c r="J15" s="146"/>
      <c r="K15" s="20"/>
      <c r="L15" s="20"/>
      <c r="M15" s="20"/>
      <c r="N15" s="20"/>
      <c r="O15" s="160">
        <f t="shared" si="0"/>
        <v>39</v>
      </c>
      <c r="P15" s="76">
        <f t="shared" si="1"/>
        <v>1</v>
      </c>
    </row>
    <row r="16" spans="1:16" ht="17.100000000000001" customHeight="1" x14ac:dyDescent="0.2">
      <c r="A16" s="238"/>
      <c r="B16" s="68" t="s">
        <v>18</v>
      </c>
      <c r="C16" s="158"/>
      <c r="D16" s="146"/>
      <c r="E16" s="158"/>
      <c r="F16" s="146"/>
      <c r="G16" s="158"/>
      <c r="H16" s="146"/>
      <c r="I16" s="158"/>
      <c r="J16" s="146"/>
      <c r="K16" s="20"/>
      <c r="L16" s="20"/>
      <c r="M16" s="20"/>
      <c r="N16" s="20"/>
      <c r="O16" s="160">
        <f t="shared" ref="O16:P21" si="2">C16+E16+G16+I16+K16+M16</f>
        <v>0</v>
      </c>
      <c r="P16" s="76">
        <f t="shared" si="2"/>
        <v>0</v>
      </c>
    </row>
    <row r="17" spans="1:16" ht="17.100000000000001" customHeight="1" x14ac:dyDescent="0.2">
      <c r="A17" s="238"/>
      <c r="B17" s="67" t="s">
        <v>188</v>
      </c>
      <c r="C17" s="158">
        <v>27</v>
      </c>
      <c r="D17" s="146">
        <v>3</v>
      </c>
      <c r="E17" s="158">
        <v>16</v>
      </c>
      <c r="F17" s="146">
        <v>1</v>
      </c>
      <c r="G17" s="158">
        <v>41</v>
      </c>
      <c r="H17" s="146">
        <v>4</v>
      </c>
      <c r="I17" s="158">
        <v>30</v>
      </c>
      <c r="J17" s="146">
        <v>2</v>
      </c>
      <c r="K17" s="20"/>
      <c r="L17" s="20"/>
      <c r="M17" s="20"/>
      <c r="N17" s="20"/>
      <c r="O17" s="160">
        <f t="shared" si="2"/>
        <v>114</v>
      </c>
      <c r="P17" s="76">
        <f t="shared" si="2"/>
        <v>10</v>
      </c>
    </row>
    <row r="18" spans="1:16" ht="17.100000000000001" customHeight="1" x14ac:dyDescent="0.2">
      <c r="A18" s="238"/>
      <c r="B18" s="68" t="s">
        <v>19</v>
      </c>
      <c r="C18" s="158"/>
      <c r="D18" s="146"/>
      <c r="E18" s="158"/>
      <c r="F18" s="146"/>
      <c r="G18" s="158"/>
      <c r="H18" s="146"/>
      <c r="I18" s="158"/>
      <c r="J18" s="146"/>
      <c r="K18" s="20"/>
      <c r="L18" s="20"/>
      <c r="M18" s="20"/>
      <c r="N18" s="20"/>
      <c r="O18" s="160">
        <f t="shared" si="2"/>
        <v>0</v>
      </c>
      <c r="P18" s="76">
        <f t="shared" si="2"/>
        <v>0</v>
      </c>
    </row>
    <row r="19" spans="1:16" ht="17.100000000000001" customHeight="1" x14ac:dyDescent="0.2">
      <c r="A19" s="238"/>
      <c r="B19" s="19" t="s">
        <v>20</v>
      </c>
      <c r="C19" s="158">
        <v>33</v>
      </c>
      <c r="D19" s="146">
        <v>1</v>
      </c>
      <c r="E19" s="158">
        <v>30</v>
      </c>
      <c r="F19" s="146">
        <v>1</v>
      </c>
      <c r="G19" s="158">
        <v>11</v>
      </c>
      <c r="H19" s="146">
        <v>0</v>
      </c>
      <c r="I19" s="158">
        <v>20</v>
      </c>
      <c r="J19" s="146">
        <v>0</v>
      </c>
      <c r="K19" s="20"/>
      <c r="L19" s="20"/>
      <c r="M19" s="20"/>
      <c r="N19" s="20"/>
      <c r="O19" s="160">
        <f t="shared" si="2"/>
        <v>94</v>
      </c>
      <c r="P19" s="76">
        <f t="shared" si="2"/>
        <v>2</v>
      </c>
    </row>
    <row r="20" spans="1:16" ht="17.100000000000001" customHeight="1" x14ac:dyDescent="0.2">
      <c r="A20" s="238"/>
      <c r="B20" s="68" t="s">
        <v>88</v>
      </c>
      <c r="C20" s="158"/>
      <c r="D20" s="146"/>
      <c r="E20" s="158"/>
      <c r="F20" s="146"/>
      <c r="G20" s="158"/>
      <c r="H20" s="146"/>
      <c r="I20" s="158"/>
      <c r="J20" s="146"/>
      <c r="K20" s="20"/>
      <c r="L20" s="20"/>
      <c r="M20" s="20"/>
      <c r="N20" s="20"/>
      <c r="O20" s="160">
        <f t="shared" si="2"/>
        <v>0</v>
      </c>
      <c r="P20" s="76">
        <f t="shared" si="2"/>
        <v>0</v>
      </c>
    </row>
    <row r="21" spans="1:16" ht="17.100000000000001" customHeight="1" x14ac:dyDescent="0.2">
      <c r="A21" s="239"/>
      <c r="B21" s="19" t="s">
        <v>103</v>
      </c>
      <c r="C21" s="158">
        <v>39</v>
      </c>
      <c r="D21" s="146">
        <v>2</v>
      </c>
      <c r="E21" s="158">
        <v>31</v>
      </c>
      <c r="F21" s="146">
        <v>1</v>
      </c>
      <c r="G21" s="158">
        <v>38</v>
      </c>
      <c r="H21" s="146">
        <v>1</v>
      </c>
      <c r="I21" s="158">
        <v>33</v>
      </c>
      <c r="J21" s="146">
        <v>5</v>
      </c>
      <c r="K21" s="20"/>
      <c r="L21" s="20"/>
      <c r="M21" s="20"/>
      <c r="N21" s="20"/>
      <c r="O21" s="160">
        <f>C21+E21+G21+I21+K21+M21</f>
        <v>141</v>
      </c>
      <c r="P21" s="76">
        <f t="shared" si="2"/>
        <v>9</v>
      </c>
    </row>
    <row r="22" spans="1:16" s="8" customFormat="1" ht="21" customHeight="1" x14ac:dyDescent="0.2">
      <c r="A22" s="233" t="s">
        <v>21</v>
      </c>
      <c r="B22" s="233"/>
      <c r="C22" s="191">
        <f t="shared" ref="C22:J22" si="3">SUM(C5:C21)</f>
        <v>243</v>
      </c>
      <c r="D22" s="147">
        <f t="shared" si="3"/>
        <v>16</v>
      </c>
      <c r="E22" s="191">
        <f t="shared" si="3"/>
        <v>152</v>
      </c>
      <c r="F22" s="147">
        <f t="shared" si="3"/>
        <v>9</v>
      </c>
      <c r="G22" s="191">
        <f t="shared" si="3"/>
        <v>169</v>
      </c>
      <c r="H22" s="147">
        <f t="shared" si="3"/>
        <v>12</v>
      </c>
      <c r="I22" s="152">
        <f t="shared" si="3"/>
        <v>143</v>
      </c>
      <c r="J22" s="147">
        <f t="shared" si="3"/>
        <v>19</v>
      </c>
      <c r="K22" s="147"/>
      <c r="L22" s="147"/>
      <c r="M22" s="147"/>
      <c r="N22" s="147"/>
      <c r="O22" s="152">
        <f>SUM(O5:O21)</f>
        <v>707</v>
      </c>
      <c r="P22" s="147">
        <f>SUM(P5:P21)</f>
        <v>56</v>
      </c>
    </row>
    <row r="23" spans="1:16" ht="17.100000000000001" customHeight="1" x14ac:dyDescent="0.2">
      <c r="A23" s="243" t="s">
        <v>22</v>
      </c>
      <c r="B23" s="14" t="s">
        <v>79</v>
      </c>
      <c r="C23" s="160">
        <v>124</v>
      </c>
      <c r="D23" s="18">
        <v>21</v>
      </c>
      <c r="E23" s="160">
        <v>120</v>
      </c>
      <c r="F23" s="18">
        <v>7</v>
      </c>
      <c r="G23" s="160"/>
      <c r="H23" s="18"/>
      <c r="I23" s="160"/>
      <c r="J23" s="18"/>
      <c r="K23" s="20"/>
      <c r="L23" s="20"/>
      <c r="M23" s="20"/>
      <c r="N23" s="20"/>
      <c r="O23" s="160">
        <f t="shared" ref="O23:P25" si="4">C23+E23+G23+I23+K23+M23</f>
        <v>244</v>
      </c>
      <c r="P23" s="20">
        <f t="shared" si="4"/>
        <v>28</v>
      </c>
    </row>
    <row r="24" spans="1:16" ht="17.100000000000001" customHeight="1" x14ac:dyDescent="0.2">
      <c r="A24" s="243"/>
      <c r="B24" s="13" t="s">
        <v>23</v>
      </c>
      <c r="C24" s="160"/>
      <c r="D24" s="18"/>
      <c r="E24" s="160"/>
      <c r="F24" s="18"/>
      <c r="G24" s="160">
        <v>75</v>
      </c>
      <c r="H24" s="18"/>
      <c r="I24" s="160">
        <v>62</v>
      </c>
      <c r="J24" s="18">
        <v>10</v>
      </c>
      <c r="K24" s="20"/>
      <c r="L24" s="20"/>
      <c r="M24" s="20"/>
      <c r="N24" s="20"/>
      <c r="O24" s="160">
        <f t="shared" si="4"/>
        <v>137</v>
      </c>
      <c r="P24" s="20">
        <f t="shared" si="4"/>
        <v>10</v>
      </c>
    </row>
    <row r="25" spans="1:16" ht="17.100000000000001" customHeight="1" x14ac:dyDescent="0.2">
      <c r="A25" s="243"/>
      <c r="B25" s="13" t="s">
        <v>24</v>
      </c>
      <c r="C25" s="160"/>
      <c r="D25" s="18"/>
      <c r="E25" s="160"/>
      <c r="F25" s="18"/>
      <c r="G25" s="160">
        <v>35</v>
      </c>
      <c r="H25" s="18">
        <v>1</v>
      </c>
      <c r="I25" s="160">
        <v>29</v>
      </c>
      <c r="J25" s="18">
        <v>21</v>
      </c>
      <c r="K25" s="20"/>
      <c r="L25" s="20"/>
      <c r="M25" s="20"/>
      <c r="N25" s="20"/>
      <c r="O25" s="160">
        <f t="shared" si="4"/>
        <v>64</v>
      </c>
      <c r="P25" s="20">
        <f t="shared" si="4"/>
        <v>22</v>
      </c>
    </row>
    <row r="26" spans="1:16" s="5" customFormat="1" ht="18" customHeight="1" x14ac:dyDescent="0.2">
      <c r="A26" s="237" t="s">
        <v>21</v>
      </c>
      <c r="B26" s="237"/>
      <c r="C26" s="191">
        <f>SUM(C23:C25)</f>
        <v>124</v>
      </c>
      <c r="D26" s="147">
        <f t="shared" ref="D26:J26" si="5">SUM(D23:D25)</f>
        <v>21</v>
      </c>
      <c r="E26" s="191">
        <f t="shared" si="5"/>
        <v>120</v>
      </c>
      <c r="F26" s="147">
        <f t="shared" si="5"/>
        <v>7</v>
      </c>
      <c r="G26" s="191">
        <f t="shared" si="5"/>
        <v>110</v>
      </c>
      <c r="H26" s="147">
        <f t="shared" si="5"/>
        <v>1</v>
      </c>
      <c r="I26" s="152">
        <f t="shared" si="5"/>
        <v>91</v>
      </c>
      <c r="J26" s="147">
        <f t="shared" si="5"/>
        <v>31</v>
      </c>
      <c r="K26" s="95"/>
      <c r="L26" s="147"/>
      <c r="M26" s="95"/>
      <c r="N26" s="147"/>
      <c r="O26" s="152">
        <f>SUM(O23:O25)</f>
        <v>445</v>
      </c>
      <c r="P26" s="147">
        <f>SUM(P23:P25)</f>
        <v>60</v>
      </c>
    </row>
    <row r="27" spans="1:16" ht="25.5" x14ac:dyDescent="0.2">
      <c r="A27" s="244" t="s">
        <v>83</v>
      </c>
      <c r="B27" s="68" t="s">
        <v>221</v>
      </c>
      <c r="C27" s="218">
        <v>63</v>
      </c>
      <c r="D27" s="219">
        <v>8</v>
      </c>
      <c r="E27" s="218">
        <v>43</v>
      </c>
      <c r="F27" s="219">
        <v>4</v>
      </c>
      <c r="G27" s="218"/>
      <c r="H27" s="219"/>
      <c r="I27" s="218"/>
      <c r="J27" s="219"/>
      <c r="K27" s="20"/>
      <c r="L27" s="20"/>
      <c r="M27" s="20"/>
      <c r="N27" s="20"/>
      <c r="O27" s="160">
        <f t="shared" ref="O27:P31" si="6">C27+E27+G27+I27+K27+M27</f>
        <v>106</v>
      </c>
      <c r="P27" s="20">
        <f t="shared" si="6"/>
        <v>12</v>
      </c>
    </row>
    <row r="28" spans="1:16" ht="17.100000000000001" customHeight="1" x14ac:dyDescent="0.2">
      <c r="A28" s="238"/>
      <c r="B28" s="109" t="s">
        <v>25</v>
      </c>
      <c r="C28" s="218"/>
      <c r="D28" s="219"/>
      <c r="E28" s="218"/>
      <c r="F28" s="219"/>
      <c r="G28" s="218">
        <v>31</v>
      </c>
      <c r="H28" s="219">
        <v>1</v>
      </c>
      <c r="I28" s="218">
        <v>18</v>
      </c>
      <c r="J28" s="219">
        <v>28</v>
      </c>
      <c r="K28" s="20"/>
      <c r="L28" s="20"/>
      <c r="M28" s="20"/>
      <c r="N28" s="20"/>
      <c r="O28" s="160">
        <f t="shared" si="6"/>
        <v>49</v>
      </c>
      <c r="P28" s="20">
        <f t="shared" si="6"/>
        <v>29</v>
      </c>
    </row>
    <row r="29" spans="1:16" ht="17.25" customHeight="1" x14ac:dyDescent="0.2">
      <c r="A29" s="238"/>
      <c r="B29" s="14" t="s">
        <v>26</v>
      </c>
      <c r="C29" s="218">
        <v>74</v>
      </c>
      <c r="D29" s="219">
        <v>16</v>
      </c>
      <c r="E29" s="218">
        <v>61</v>
      </c>
      <c r="F29" s="219">
        <v>4</v>
      </c>
      <c r="G29" s="218"/>
      <c r="H29" s="219"/>
      <c r="I29" s="218"/>
      <c r="J29" s="219"/>
      <c r="K29" s="20"/>
      <c r="L29" s="20"/>
      <c r="M29" s="20"/>
      <c r="N29" s="20"/>
      <c r="O29" s="160">
        <f t="shared" si="6"/>
        <v>135</v>
      </c>
      <c r="P29" s="20">
        <f t="shared" si="6"/>
        <v>20</v>
      </c>
    </row>
    <row r="30" spans="1:16" ht="17.100000000000001" customHeight="1" x14ac:dyDescent="0.2">
      <c r="A30" s="238"/>
      <c r="B30" s="13" t="s">
        <v>27</v>
      </c>
      <c r="C30" s="218"/>
      <c r="D30" s="219"/>
      <c r="E30" s="218"/>
      <c r="F30" s="219"/>
      <c r="G30" s="218">
        <v>39</v>
      </c>
      <c r="H30" s="219">
        <v>3</v>
      </c>
      <c r="I30" s="218">
        <v>26</v>
      </c>
      <c r="J30" s="219">
        <v>5</v>
      </c>
      <c r="K30" s="20"/>
      <c r="L30" s="20"/>
      <c r="M30" s="20"/>
      <c r="N30" s="20"/>
      <c r="O30" s="160">
        <f t="shared" si="6"/>
        <v>65</v>
      </c>
      <c r="P30" s="20">
        <f t="shared" si="6"/>
        <v>8</v>
      </c>
    </row>
    <row r="31" spans="1:16" ht="17.100000000000001" customHeight="1" x14ac:dyDescent="0.2">
      <c r="A31" s="238"/>
      <c r="B31" s="13" t="s">
        <v>28</v>
      </c>
      <c r="C31" s="218"/>
      <c r="D31" s="219"/>
      <c r="E31" s="218"/>
      <c r="F31" s="219"/>
      <c r="G31" s="218">
        <v>27</v>
      </c>
      <c r="H31" s="219">
        <v>2</v>
      </c>
      <c r="I31" s="218">
        <v>31</v>
      </c>
      <c r="J31" s="219">
        <v>11</v>
      </c>
      <c r="K31" s="20"/>
      <c r="L31" s="20"/>
      <c r="M31" s="20"/>
      <c r="N31" s="20"/>
      <c r="O31" s="160">
        <f t="shared" si="6"/>
        <v>58</v>
      </c>
      <c r="P31" s="20">
        <f t="shared" si="6"/>
        <v>13</v>
      </c>
    </row>
    <row r="32" spans="1:16" ht="17.25" customHeight="1" x14ac:dyDescent="0.2">
      <c r="A32" s="238"/>
      <c r="B32" s="14" t="s">
        <v>29</v>
      </c>
      <c r="C32" s="218"/>
      <c r="D32" s="219"/>
      <c r="E32" s="218"/>
      <c r="F32" s="219"/>
      <c r="G32" s="218"/>
      <c r="H32" s="219"/>
      <c r="I32" s="218"/>
      <c r="J32" s="219"/>
      <c r="K32" s="20"/>
      <c r="L32" s="20"/>
      <c r="M32" s="20"/>
      <c r="N32" s="20"/>
      <c r="O32" s="160"/>
      <c r="P32" s="20"/>
    </row>
    <row r="33" spans="1:16" ht="17.100000000000001" customHeight="1" x14ac:dyDescent="0.2">
      <c r="A33" s="238"/>
      <c r="B33" s="13" t="s">
        <v>30</v>
      </c>
      <c r="C33" s="218">
        <v>62</v>
      </c>
      <c r="D33" s="219">
        <v>15</v>
      </c>
      <c r="E33" s="218">
        <v>40</v>
      </c>
      <c r="F33" s="219">
        <v>4</v>
      </c>
      <c r="G33" s="218">
        <v>27</v>
      </c>
      <c r="H33" s="219">
        <v>1</v>
      </c>
      <c r="I33" s="218">
        <v>38</v>
      </c>
      <c r="J33" s="219">
        <v>26</v>
      </c>
      <c r="K33" s="20"/>
      <c r="L33" s="20"/>
      <c r="M33" s="20"/>
      <c r="N33" s="20"/>
      <c r="O33" s="160">
        <f>C33+E33+G33+I33+K33+M33</f>
        <v>167</v>
      </c>
      <c r="P33" s="20">
        <f>D33+F33+H33+J33+L33+N33</f>
        <v>46</v>
      </c>
    </row>
    <row r="34" spans="1:16" ht="18" customHeight="1" x14ac:dyDescent="0.2">
      <c r="A34" s="238"/>
      <c r="B34" s="14" t="s">
        <v>31</v>
      </c>
      <c r="C34" s="218"/>
      <c r="D34" s="219"/>
      <c r="E34" s="218"/>
      <c r="F34" s="219"/>
      <c r="G34" s="218"/>
      <c r="H34" s="219"/>
      <c r="I34" s="218"/>
      <c r="J34" s="219"/>
      <c r="K34" s="20"/>
      <c r="L34" s="20"/>
      <c r="M34" s="20"/>
      <c r="N34" s="20"/>
      <c r="O34" s="160"/>
      <c r="P34" s="20"/>
    </row>
    <row r="35" spans="1:16" ht="17.100000000000001" customHeight="1" x14ac:dyDescent="0.2">
      <c r="A35" s="239"/>
      <c r="B35" s="13" t="s">
        <v>32</v>
      </c>
      <c r="C35" s="218">
        <v>102</v>
      </c>
      <c r="D35" s="219">
        <v>16</v>
      </c>
      <c r="E35" s="218">
        <v>103</v>
      </c>
      <c r="F35" s="219">
        <v>2</v>
      </c>
      <c r="G35" s="218">
        <v>101</v>
      </c>
      <c r="H35" s="219">
        <v>2</v>
      </c>
      <c r="I35" s="218">
        <v>74</v>
      </c>
      <c r="J35" s="219">
        <v>46</v>
      </c>
      <c r="K35" s="20"/>
      <c r="L35" s="20"/>
      <c r="M35" s="20"/>
      <c r="N35" s="20"/>
      <c r="O35" s="160">
        <f>C35+E35+G35+I35+K35+M35</f>
        <v>380</v>
      </c>
      <c r="P35" s="20">
        <f>D35+F35+H35+J35+L35+N35</f>
        <v>66</v>
      </c>
    </row>
    <row r="36" spans="1:16" s="5" customFormat="1" ht="15.75" customHeight="1" x14ac:dyDescent="0.2">
      <c r="A36" s="237" t="s">
        <v>21</v>
      </c>
      <c r="B36" s="237"/>
      <c r="C36" s="191">
        <f>SUM(C27:C35)</f>
        <v>301</v>
      </c>
      <c r="D36" s="147">
        <f>SUM(D27:D35)</f>
        <v>55</v>
      </c>
      <c r="E36" s="191">
        <f t="shared" ref="E36:J36" si="7">SUM(E27:E35)</f>
        <v>247</v>
      </c>
      <c r="F36" s="147">
        <f t="shared" si="7"/>
        <v>14</v>
      </c>
      <c r="G36" s="191">
        <f t="shared" si="7"/>
        <v>225</v>
      </c>
      <c r="H36" s="147">
        <f t="shared" si="7"/>
        <v>9</v>
      </c>
      <c r="I36" s="152">
        <f t="shared" si="7"/>
        <v>187</v>
      </c>
      <c r="J36" s="147">
        <f t="shared" si="7"/>
        <v>116</v>
      </c>
      <c r="K36" s="95"/>
      <c r="L36" s="147"/>
      <c r="M36" s="95"/>
      <c r="N36" s="147"/>
      <c r="O36" s="152">
        <f>SUM(O27:O35)</f>
        <v>960</v>
      </c>
      <c r="P36" s="147">
        <f>SUM(P27:P35)</f>
        <v>194</v>
      </c>
    </row>
    <row r="37" spans="1:16" ht="17.100000000000001" customHeight="1" x14ac:dyDescent="0.2">
      <c r="A37" s="244" t="s">
        <v>106</v>
      </c>
      <c r="B37" s="14" t="s">
        <v>11</v>
      </c>
      <c r="C37" s="160">
        <v>30</v>
      </c>
      <c r="D37" s="18">
        <v>3</v>
      </c>
      <c r="E37" s="160">
        <v>40</v>
      </c>
      <c r="F37" s="18">
        <v>1</v>
      </c>
      <c r="G37" s="160"/>
      <c r="H37" s="18"/>
      <c r="I37" s="160"/>
      <c r="J37" s="18"/>
      <c r="K37" s="20"/>
      <c r="L37" s="20"/>
      <c r="M37" s="20"/>
      <c r="N37" s="20"/>
      <c r="O37" s="160">
        <f t="shared" ref="O37:P39" si="8">C37+E37+G37+I37+K37+M37</f>
        <v>70</v>
      </c>
      <c r="P37" s="20">
        <f t="shared" si="8"/>
        <v>4</v>
      </c>
    </row>
    <row r="38" spans="1:16" ht="17.100000000000001" customHeight="1" x14ac:dyDescent="0.2">
      <c r="A38" s="238"/>
      <c r="B38" s="114" t="s">
        <v>195</v>
      </c>
      <c r="C38" s="160"/>
      <c r="D38" s="18"/>
      <c r="E38" s="160"/>
      <c r="F38" s="18"/>
      <c r="G38" s="160">
        <v>22</v>
      </c>
      <c r="H38" s="18">
        <v>1</v>
      </c>
      <c r="I38" s="160"/>
      <c r="J38" s="18"/>
      <c r="K38" s="20"/>
      <c r="L38" s="20"/>
      <c r="M38" s="20"/>
      <c r="N38" s="20"/>
      <c r="O38" s="160">
        <f t="shared" si="8"/>
        <v>22</v>
      </c>
      <c r="P38" s="20">
        <f t="shared" si="8"/>
        <v>1</v>
      </c>
    </row>
    <row r="39" spans="1:16" ht="17.100000000000001" customHeight="1" x14ac:dyDescent="0.2">
      <c r="A39" s="238"/>
      <c r="B39" s="68" t="s">
        <v>98</v>
      </c>
      <c r="C39" s="160"/>
      <c r="D39" s="18"/>
      <c r="E39" s="160"/>
      <c r="F39" s="18"/>
      <c r="G39" s="160"/>
      <c r="H39" s="18"/>
      <c r="I39" s="160">
        <v>20</v>
      </c>
      <c r="J39" s="18">
        <v>1</v>
      </c>
      <c r="K39" s="20"/>
      <c r="L39" s="20"/>
      <c r="M39" s="20"/>
      <c r="N39" s="20"/>
      <c r="O39" s="160">
        <f t="shared" si="8"/>
        <v>20</v>
      </c>
      <c r="P39" s="20">
        <f t="shared" si="8"/>
        <v>1</v>
      </c>
    </row>
    <row r="40" spans="1:16" ht="17.100000000000001" customHeight="1" x14ac:dyDescent="0.2">
      <c r="A40" s="238"/>
      <c r="B40" s="14" t="s">
        <v>37</v>
      </c>
      <c r="C40" s="160"/>
      <c r="D40" s="18"/>
      <c r="E40" s="160"/>
      <c r="F40" s="18"/>
      <c r="G40" s="160"/>
      <c r="H40" s="18"/>
      <c r="I40" s="160"/>
      <c r="J40" s="18"/>
      <c r="K40" s="20"/>
      <c r="L40" s="20"/>
      <c r="M40" s="20"/>
      <c r="N40" s="20"/>
      <c r="O40" s="160"/>
      <c r="P40" s="20"/>
    </row>
    <row r="41" spans="1:16" ht="17.100000000000001" customHeight="1" x14ac:dyDescent="0.2">
      <c r="A41" s="238"/>
      <c r="B41" s="13" t="s">
        <v>38</v>
      </c>
      <c r="C41" s="160">
        <v>29</v>
      </c>
      <c r="D41" s="18">
        <v>4</v>
      </c>
      <c r="E41" s="160">
        <v>0</v>
      </c>
      <c r="F41" s="18">
        <v>0</v>
      </c>
      <c r="G41" s="160">
        <v>17</v>
      </c>
      <c r="H41" s="18">
        <v>0</v>
      </c>
      <c r="I41" s="160">
        <v>15</v>
      </c>
      <c r="J41" s="18">
        <v>2</v>
      </c>
      <c r="K41" s="20"/>
      <c r="L41" s="20"/>
      <c r="M41" s="20"/>
      <c r="N41" s="20"/>
      <c r="O41" s="160">
        <f>C41+E41+G41+I41+K41+M41</f>
        <v>61</v>
      </c>
      <c r="P41" s="20">
        <f>D41+F41+H41+J41+L41+N41</f>
        <v>6</v>
      </c>
    </row>
    <row r="42" spans="1:16" ht="17.100000000000001" customHeight="1" x14ac:dyDescent="0.2">
      <c r="A42" s="238"/>
      <c r="B42" s="14" t="s">
        <v>18</v>
      </c>
      <c r="C42" s="160"/>
      <c r="D42" s="18"/>
      <c r="E42" s="160"/>
      <c r="F42" s="18"/>
      <c r="G42" s="160"/>
      <c r="H42" s="18"/>
      <c r="I42" s="160"/>
      <c r="J42" s="18"/>
      <c r="K42" s="20"/>
      <c r="L42" s="20"/>
      <c r="M42" s="20"/>
      <c r="N42" s="20"/>
      <c r="O42" s="160"/>
      <c r="P42" s="20"/>
    </row>
    <row r="43" spans="1:16" ht="14.25" customHeight="1" x14ac:dyDescent="0.2">
      <c r="A43" s="238"/>
      <c r="B43" s="13" t="s">
        <v>39</v>
      </c>
      <c r="C43" s="160">
        <v>28</v>
      </c>
      <c r="D43" s="18">
        <v>1</v>
      </c>
      <c r="E43" s="160">
        <v>29</v>
      </c>
      <c r="F43" s="18">
        <v>2</v>
      </c>
      <c r="G43" s="160">
        <v>25</v>
      </c>
      <c r="H43" s="18">
        <v>0</v>
      </c>
      <c r="I43" s="160">
        <v>27</v>
      </c>
      <c r="J43" s="18">
        <v>2</v>
      </c>
      <c r="K43" s="20"/>
      <c r="L43" s="20"/>
      <c r="M43" s="20"/>
      <c r="N43" s="20"/>
      <c r="O43" s="160">
        <f>C43+E43+G43+I43+K43+M43</f>
        <v>109</v>
      </c>
      <c r="P43" s="20">
        <f>D43+F43+H43+J43+L43+N43</f>
        <v>5</v>
      </c>
    </row>
    <row r="44" spans="1:16" ht="17.100000000000001" customHeight="1" x14ac:dyDescent="0.2">
      <c r="A44" s="238"/>
      <c r="B44" s="14" t="s">
        <v>87</v>
      </c>
      <c r="C44" s="160"/>
      <c r="D44" s="18"/>
      <c r="E44" s="160"/>
      <c r="F44" s="18"/>
      <c r="G44" s="160"/>
      <c r="H44" s="18"/>
      <c r="I44" s="160"/>
      <c r="J44" s="18"/>
      <c r="K44" s="20"/>
      <c r="L44" s="20"/>
      <c r="M44" s="20"/>
      <c r="N44" s="20"/>
      <c r="O44" s="160"/>
      <c r="P44" s="20"/>
    </row>
    <row r="45" spans="1:16" ht="13.5" customHeight="1" x14ac:dyDescent="0.2">
      <c r="A45" s="239"/>
      <c r="B45" s="13" t="s">
        <v>40</v>
      </c>
      <c r="C45" s="160">
        <v>39</v>
      </c>
      <c r="D45" s="18">
        <v>9</v>
      </c>
      <c r="E45" s="160">
        <v>27</v>
      </c>
      <c r="F45" s="18">
        <v>2</v>
      </c>
      <c r="G45" s="160">
        <v>26</v>
      </c>
      <c r="H45" s="18">
        <v>0</v>
      </c>
      <c r="I45" s="160">
        <v>22</v>
      </c>
      <c r="J45" s="18">
        <v>0</v>
      </c>
      <c r="K45" s="20"/>
      <c r="L45" s="20"/>
      <c r="M45" s="20"/>
      <c r="N45" s="20"/>
      <c r="O45" s="160">
        <f>C45+E45+G45+I45+K45+M45</f>
        <v>114</v>
      </c>
      <c r="P45" s="20">
        <f>D45+F45+H45+J45+L45+N45</f>
        <v>11</v>
      </c>
    </row>
    <row r="46" spans="1:16" s="4" customFormat="1" ht="15.75" customHeight="1" x14ac:dyDescent="0.2">
      <c r="A46" s="230" t="s">
        <v>21</v>
      </c>
      <c r="B46" s="230"/>
      <c r="C46" s="191">
        <f>SUM(C37:C45)</f>
        <v>126</v>
      </c>
      <c r="D46" s="147">
        <f t="shared" ref="D46:J46" si="9">SUM(D37:D45)</f>
        <v>17</v>
      </c>
      <c r="E46" s="191">
        <f t="shared" si="9"/>
        <v>96</v>
      </c>
      <c r="F46" s="147">
        <f t="shared" si="9"/>
        <v>5</v>
      </c>
      <c r="G46" s="191">
        <f t="shared" si="9"/>
        <v>90</v>
      </c>
      <c r="H46" s="147">
        <f t="shared" si="9"/>
        <v>1</v>
      </c>
      <c r="I46" s="152">
        <f t="shared" si="9"/>
        <v>84</v>
      </c>
      <c r="J46" s="147">
        <f t="shared" si="9"/>
        <v>5</v>
      </c>
      <c r="K46" s="95"/>
      <c r="L46" s="147"/>
      <c r="M46" s="95"/>
      <c r="N46" s="147"/>
      <c r="O46" s="152">
        <f>SUM(O37:O45)</f>
        <v>396</v>
      </c>
      <c r="P46" s="147">
        <f>SUM(P37:P45)</f>
        <v>28</v>
      </c>
    </row>
    <row r="47" spans="1:16" ht="17.100000000000001" customHeight="1" x14ac:dyDescent="0.2">
      <c r="A47" s="244" t="s">
        <v>41</v>
      </c>
      <c r="B47" s="14" t="s">
        <v>42</v>
      </c>
      <c r="C47" s="223">
        <v>102</v>
      </c>
      <c r="D47" s="146">
        <v>3</v>
      </c>
      <c r="E47" s="223">
        <v>87</v>
      </c>
      <c r="F47" s="146">
        <v>7</v>
      </c>
      <c r="G47" s="223"/>
      <c r="H47" s="222"/>
      <c r="I47" s="223"/>
      <c r="J47" s="222"/>
      <c r="K47" s="20"/>
      <c r="L47" s="20"/>
      <c r="M47" s="20"/>
      <c r="N47" s="20"/>
      <c r="O47" s="160">
        <f t="shared" ref="O47:P50" si="10">C47+E47+G47+I47+K47+M47</f>
        <v>189</v>
      </c>
      <c r="P47" s="103">
        <f t="shared" si="10"/>
        <v>10</v>
      </c>
    </row>
    <row r="48" spans="1:16" ht="17.100000000000001" customHeight="1" x14ac:dyDescent="0.2">
      <c r="A48" s="238"/>
      <c r="B48" s="13" t="s">
        <v>43</v>
      </c>
      <c r="C48" s="223"/>
      <c r="D48" s="146"/>
      <c r="E48" s="223"/>
      <c r="F48" s="146"/>
      <c r="G48" s="223">
        <v>47</v>
      </c>
      <c r="H48" s="146">
        <v>1</v>
      </c>
      <c r="I48" s="223">
        <v>45</v>
      </c>
      <c r="J48" s="146">
        <v>11</v>
      </c>
      <c r="K48" s="20"/>
      <c r="L48" s="20"/>
      <c r="M48" s="20"/>
      <c r="N48" s="20"/>
      <c r="O48" s="160">
        <f t="shared" si="10"/>
        <v>92</v>
      </c>
      <c r="P48" s="103">
        <f t="shared" si="10"/>
        <v>12</v>
      </c>
    </row>
    <row r="49" spans="1:16" ht="17.100000000000001" customHeight="1" x14ac:dyDescent="0.2">
      <c r="A49" s="238"/>
      <c r="B49" s="13" t="s">
        <v>44</v>
      </c>
      <c r="C49" s="223"/>
      <c r="D49" s="146"/>
      <c r="E49" s="223"/>
      <c r="F49" s="146"/>
      <c r="G49" s="223">
        <v>25</v>
      </c>
      <c r="H49" s="146">
        <v>2</v>
      </c>
      <c r="I49" s="223">
        <v>21</v>
      </c>
      <c r="J49" s="146">
        <v>11</v>
      </c>
      <c r="K49" s="20"/>
      <c r="L49" s="20"/>
      <c r="M49" s="20"/>
      <c r="N49" s="20"/>
      <c r="O49" s="160">
        <f t="shared" si="10"/>
        <v>46</v>
      </c>
      <c r="P49" s="20">
        <f t="shared" si="10"/>
        <v>13</v>
      </c>
    </row>
    <row r="50" spans="1:16" ht="17.100000000000001" customHeight="1" x14ac:dyDescent="0.2">
      <c r="A50" s="238"/>
      <c r="B50" s="67" t="s">
        <v>45</v>
      </c>
      <c r="C50" s="223"/>
      <c r="D50" s="146"/>
      <c r="E50" s="223"/>
      <c r="F50" s="146"/>
      <c r="G50" s="223">
        <v>14</v>
      </c>
      <c r="H50" s="146">
        <v>1</v>
      </c>
      <c r="I50" s="223">
        <v>15</v>
      </c>
      <c r="J50" s="146">
        <v>13</v>
      </c>
      <c r="K50" s="20"/>
      <c r="L50" s="20"/>
      <c r="M50" s="20"/>
      <c r="N50" s="20"/>
      <c r="O50" s="160">
        <f t="shared" si="10"/>
        <v>29</v>
      </c>
      <c r="P50" s="20">
        <f t="shared" si="10"/>
        <v>14</v>
      </c>
    </row>
    <row r="51" spans="1:16" ht="20.25" customHeight="1" x14ac:dyDescent="0.2">
      <c r="A51" s="238"/>
      <c r="B51" s="68" t="s">
        <v>222</v>
      </c>
      <c r="C51" s="223"/>
      <c r="D51" s="146"/>
      <c r="E51" s="223"/>
      <c r="F51" s="146"/>
      <c r="G51" s="223"/>
      <c r="H51" s="146"/>
      <c r="I51" s="223"/>
      <c r="J51" s="146"/>
      <c r="K51" s="20"/>
      <c r="L51" s="20"/>
      <c r="M51" s="20"/>
      <c r="N51" s="20"/>
      <c r="O51" s="160"/>
      <c r="P51" s="20"/>
    </row>
    <row r="52" spans="1:16" ht="15.75" customHeight="1" x14ac:dyDescent="0.2">
      <c r="A52" s="238"/>
      <c r="B52" s="13" t="s">
        <v>46</v>
      </c>
      <c r="C52" s="223">
        <v>19</v>
      </c>
      <c r="D52" s="146">
        <v>1</v>
      </c>
      <c r="E52" s="223">
        <v>18</v>
      </c>
      <c r="F52" s="146">
        <v>0</v>
      </c>
      <c r="G52" s="223">
        <v>14</v>
      </c>
      <c r="H52" s="146">
        <v>0</v>
      </c>
      <c r="I52" s="223">
        <v>26</v>
      </c>
      <c r="J52" s="146">
        <v>15</v>
      </c>
      <c r="K52" s="20"/>
      <c r="L52" s="20"/>
      <c r="M52" s="20"/>
      <c r="N52" s="20"/>
      <c r="O52" s="160">
        <f>C52+E52+G52+I52+K52+M52</f>
        <v>77</v>
      </c>
      <c r="P52" s="20">
        <f>D52+F52+H52+J52+L52+N52</f>
        <v>16</v>
      </c>
    </row>
    <row r="53" spans="1:16" ht="17.100000000000001" customHeight="1" x14ac:dyDescent="0.2">
      <c r="A53" s="238"/>
      <c r="B53" s="14" t="s">
        <v>48</v>
      </c>
      <c r="C53" s="223"/>
      <c r="D53" s="146"/>
      <c r="E53" s="223"/>
      <c r="F53" s="146"/>
      <c r="G53" s="223"/>
      <c r="H53" s="146"/>
      <c r="I53" s="223"/>
      <c r="J53" s="146"/>
      <c r="K53" s="20"/>
      <c r="L53" s="20"/>
      <c r="M53" s="20"/>
      <c r="N53" s="20"/>
      <c r="O53" s="160"/>
      <c r="P53" s="20"/>
    </row>
    <row r="54" spans="1:16" ht="15.75" customHeight="1" x14ac:dyDescent="0.2">
      <c r="A54" s="239"/>
      <c r="B54" s="13" t="s">
        <v>49</v>
      </c>
      <c r="C54" s="223"/>
      <c r="D54" s="146"/>
      <c r="E54" s="223">
        <v>16</v>
      </c>
      <c r="F54" s="146">
        <v>0</v>
      </c>
      <c r="G54" s="223">
        <v>16</v>
      </c>
      <c r="H54" s="146">
        <v>3</v>
      </c>
      <c r="I54" s="223"/>
      <c r="J54" s="146"/>
      <c r="K54" s="102"/>
      <c r="L54" s="20"/>
      <c r="M54" s="102"/>
      <c r="N54" s="20"/>
      <c r="O54" s="160">
        <f>C54+E54+G54+I54+K54+M54</f>
        <v>32</v>
      </c>
      <c r="P54" s="20">
        <f>D54+F54+H54+J54+L54+N54</f>
        <v>3</v>
      </c>
    </row>
    <row r="55" spans="1:16" s="5" customFormat="1" ht="13.5" customHeight="1" x14ac:dyDescent="0.2">
      <c r="A55" s="237" t="s">
        <v>21</v>
      </c>
      <c r="B55" s="246"/>
      <c r="C55" s="191">
        <f t="shared" ref="C55:J55" si="11">SUM(C47:C54)</f>
        <v>121</v>
      </c>
      <c r="D55" s="147">
        <f t="shared" si="11"/>
        <v>4</v>
      </c>
      <c r="E55" s="191">
        <f t="shared" si="11"/>
        <v>121</v>
      </c>
      <c r="F55" s="147">
        <f t="shared" si="11"/>
        <v>7</v>
      </c>
      <c r="G55" s="191">
        <f t="shared" si="11"/>
        <v>116</v>
      </c>
      <c r="H55" s="147">
        <f t="shared" si="11"/>
        <v>7</v>
      </c>
      <c r="I55" s="152">
        <f t="shared" si="11"/>
        <v>107</v>
      </c>
      <c r="J55" s="147">
        <f t="shared" si="11"/>
        <v>50</v>
      </c>
      <c r="K55" s="95"/>
      <c r="L55" s="147"/>
      <c r="M55" s="95"/>
      <c r="N55" s="147"/>
      <c r="O55" s="152">
        <f>SUM(O47:O54)</f>
        <v>465</v>
      </c>
      <c r="P55" s="147">
        <f>SUM(P47:P54)</f>
        <v>68</v>
      </c>
    </row>
    <row r="56" spans="1:16" ht="15" customHeight="1" x14ac:dyDescent="0.2">
      <c r="A56" s="244" t="s">
        <v>50</v>
      </c>
      <c r="B56" s="19" t="s">
        <v>51</v>
      </c>
      <c r="C56" s="217">
        <v>55</v>
      </c>
      <c r="D56" s="149">
        <v>25</v>
      </c>
      <c r="E56" s="217">
        <v>49</v>
      </c>
      <c r="F56" s="149">
        <v>26</v>
      </c>
      <c r="G56" s="217">
        <v>50</v>
      </c>
      <c r="H56" s="149">
        <v>29</v>
      </c>
      <c r="I56" s="227">
        <v>24</v>
      </c>
      <c r="J56" s="149">
        <v>9</v>
      </c>
      <c r="K56" s="227">
        <v>30</v>
      </c>
      <c r="L56" s="149">
        <v>18</v>
      </c>
      <c r="M56" s="149"/>
      <c r="N56" s="150"/>
      <c r="O56" s="160">
        <f t="shared" ref="O56:P62" si="12">C56+E56+G56+I56+K56+M56</f>
        <v>208</v>
      </c>
      <c r="P56" s="20">
        <f t="shared" si="12"/>
        <v>107</v>
      </c>
    </row>
    <row r="57" spans="1:16" ht="15" customHeight="1" x14ac:dyDescent="0.2">
      <c r="A57" s="238"/>
      <c r="B57" s="19" t="s">
        <v>81</v>
      </c>
      <c r="C57" s="217">
        <v>71</v>
      </c>
      <c r="D57" s="149">
        <v>29</v>
      </c>
      <c r="E57" s="217">
        <v>68</v>
      </c>
      <c r="F57" s="149">
        <v>45</v>
      </c>
      <c r="G57" s="217">
        <v>67</v>
      </c>
      <c r="H57" s="149">
        <v>22</v>
      </c>
      <c r="I57" s="227">
        <v>48</v>
      </c>
      <c r="J57" s="149">
        <v>13</v>
      </c>
      <c r="K57" s="227">
        <v>50</v>
      </c>
      <c r="L57" s="149">
        <v>39</v>
      </c>
      <c r="M57" s="227">
        <v>55</v>
      </c>
      <c r="N57" s="149">
        <v>91</v>
      </c>
      <c r="O57" s="160">
        <f t="shared" si="12"/>
        <v>359</v>
      </c>
      <c r="P57" s="20">
        <f t="shared" si="12"/>
        <v>239</v>
      </c>
    </row>
    <row r="58" spans="1:16" ht="15" customHeight="1" x14ac:dyDescent="0.2">
      <c r="A58" s="238"/>
      <c r="B58" s="19" t="s">
        <v>52</v>
      </c>
      <c r="C58" s="217">
        <v>46</v>
      </c>
      <c r="D58" s="149">
        <v>17</v>
      </c>
      <c r="E58" s="217">
        <v>47</v>
      </c>
      <c r="F58" s="149">
        <v>23</v>
      </c>
      <c r="G58" s="217">
        <v>48</v>
      </c>
      <c r="H58" s="149">
        <v>21</v>
      </c>
      <c r="I58" s="227">
        <v>38</v>
      </c>
      <c r="J58" s="149">
        <v>20</v>
      </c>
      <c r="K58" s="227">
        <v>27</v>
      </c>
      <c r="L58" s="149">
        <v>56</v>
      </c>
      <c r="M58" s="227">
        <v>18</v>
      </c>
      <c r="N58" s="150">
        <v>48</v>
      </c>
      <c r="O58" s="160">
        <f t="shared" si="12"/>
        <v>224</v>
      </c>
      <c r="P58" s="20">
        <f t="shared" si="12"/>
        <v>185</v>
      </c>
    </row>
    <row r="59" spans="1:16" ht="15" customHeight="1" x14ac:dyDescent="0.2">
      <c r="A59" s="238"/>
      <c r="B59" s="19" t="s">
        <v>53</v>
      </c>
      <c r="C59" s="217">
        <v>78</v>
      </c>
      <c r="D59" s="149">
        <v>22</v>
      </c>
      <c r="E59" s="217">
        <v>79</v>
      </c>
      <c r="F59" s="149">
        <v>17</v>
      </c>
      <c r="G59" s="217">
        <v>75</v>
      </c>
      <c r="H59" s="149">
        <v>14</v>
      </c>
      <c r="I59" s="227">
        <v>70</v>
      </c>
      <c r="J59" s="149">
        <v>19</v>
      </c>
      <c r="K59" s="149"/>
      <c r="L59" s="150"/>
      <c r="M59" s="149"/>
      <c r="N59" s="150"/>
      <c r="O59" s="160">
        <f t="shared" si="12"/>
        <v>302</v>
      </c>
      <c r="P59" s="20">
        <f t="shared" si="12"/>
        <v>72</v>
      </c>
    </row>
    <row r="60" spans="1:16" ht="15" customHeight="1" x14ac:dyDescent="0.2">
      <c r="A60" s="238"/>
      <c r="B60" s="19" t="s">
        <v>90</v>
      </c>
      <c r="C60" s="217">
        <v>23</v>
      </c>
      <c r="D60" s="149">
        <v>11</v>
      </c>
      <c r="E60" s="217">
        <v>25</v>
      </c>
      <c r="F60" s="149">
        <v>4</v>
      </c>
      <c r="G60" s="217">
        <v>25</v>
      </c>
      <c r="H60" s="149">
        <v>0</v>
      </c>
      <c r="I60" s="227">
        <v>20</v>
      </c>
      <c r="J60" s="149">
        <v>11</v>
      </c>
      <c r="K60" s="149"/>
      <c r="L60" s="150"/>
      <c r="M60" s="149"/>
      <c r="N60" s="150"/>
      <c r="O60" s="160">
        <f t="shared" si="12"/>
        <v>93</v>
      </c>
      <c r="P60" s="20">
        <f t="shared" si="12"/>
        <v>26</v>
      </c>
    </row>
    <row r="61" spans="1:16" ht="15" customHeight="1" x14ac:dyDescent="0.2">
      <c r="A61" s="238"/>
      <c r="B61" s="19" t="s">
        <v>216</v>
      </c>
      <c r="C61" s="217">
        <v>0</v>
      </c>
      <c r="D61" s="149">
        <v>32</v>
      </c>
      <c r="E61" s="217"/>
      <c r="F61" s="149"/>
      <c r="G61" s="217"/>
      <c r="H61" s="149"/>
      <c r="I61" s="227"/>
      <c r="J61" s="149"/>
      <c r="K61" s="149"/>
      <c r="L61" s="150"/>
      <c r="M61" s="149"/>
      <c r="N61" s="150"/>
      <c r="O61" s="160">
        <f>C61+E61+G61+I61+K61+M61</f>
        <v>0</v>
      </c>
      <c r="P61" s="20">
        <f>D61+F61+H61+J61+L61+N61</f>
        <v>32</v>
      </c>
    </row>
    <row r="62" spans="1:16" ht="15" customHeight="1" x14ac:dyDescent="0.2">
      <c r="A62" s="239"/>
      <c r="B62" s="19" t="s">
        <v>217</v>
      </c>
      <c r="C62" s="217">
        <v>0</v>
      </c>
      <c r="D62" s="149">
        <v>8</v>
      </c>
      <c r="E62" s="217"/>
      <c r="F62" s="149"/>
      <c r="G62" s="217"/>
      <c r="H62" s="149"/>
      <c r="I62" s="227"/>
      <c r="J62" s="149"/>
      <c r="K62" s="149"/>
      <c r="L62" s="150"/>
      <c r="M62" s="149"/>
      <c r="N62" s="150"/>
      <c r="O62" s="160">
        <f t="shared" si="12"/>
        <v>0</v>
      </c>
      <c r="P62" s="20">
        <f t="shared" si="12"/>
        <v>8</v>
      </c>
    </row>
    <row r="63" spans="1:16" s="4" customFormat="1" ht="15" customHeight="1" x14ac:dyDescent="0.2">
      <c r="A63" s="237" t="s">
        <v>21</v>
      </c>
      <c r="B63" s="237"/>
      <c r="C63" s="183">
        <f>SUM(C56:C62)</f>
        <v>273</v>
      </c>
      <c r="D63" s="147">
        <f>SUM(D56:D62)</f>
        <v>144</v>
      </c>
      <c r="E63" s="183">
        <f t="shared" ref="E63:N63" si="13">SUM(E56:E62)</f>
        <v>268</v>
      </c>
      <c r="F63" s="147">
        <f t="shared" si="13"/>
        <v>115</v>
      </c>
      <c r="G63" s="183">
        <f t="shared" si="13"/>
        <v>265</v>
      </c>
      <c r="H63" s="147">
        <f t="shared" si="13"/>
        <v>86</v>
      </c>
      <c r="I63" s="183">
        <f t="shared" si="13"/>
        <v>200</v>
      </c>
      <c r="J63" s="147">
        <f t="shared" si="13"/>
        <v>72</v>
      </c>
      <c r="K63" s="183">
        <f t="shared" si="13"/>
        <v>107</v>
      </c>
      <c r="L63" s="147">
        <f t="shared" si="13"/>
        <v>113</v>
      </c>
      <c r="M63" s="183">
        <f t="shared" si="13"/>
        <v>73</v>
      </c>
      <c r="N63" s="147">
        <f t="shared" si="13"/>
        <v>139</v>
      </c>
      <c r="O63" s="152">
        <f>SUM(O56:O60)</f>
        <v>1186</v>
      </c>
      <c r="P63" s="147">
        <f>SUM(P56:P62)</f>
        <v>669</v>
      </c>
    </row>
    <row r="64" spans="1:16" ht="17.100000000000001" customHeight="1" x14ac:dyDescent="0.2">
      <c r="A64" s="244" t="s">
        <v>54</v>
      </c>
      <c r="B64" s="67" t="s">
        <v>55</v>
      </c>
      <c r="C64" s="160">
        <v>30</v>
      </c>
      <c r="D64" s="18">
        <v>8</v>
      </c>
      <c r="E64" s="160">
        <v>32</v>
      </c>
      <c r="F64" s="18">
        <v>0</v>
      </c>
      <c r="G64" s="160">
        <v>46</v>
      </c>
      <c r="H64" s="18">
        <v>3</v>
      </c>
      <c r="I64" s="172"/>
      <c r="J64" s="20"/>
      <c r="K64" s="12"/>
      <c r="L64" s="20"/>
      <c r="M64" s="12"/>
      <c r="N64" s="20"/>
      <c r="O64" s="160">
        <f t="shared" ref="O64:P70" si="14">C64+E64+G64+I64+K64+M64</f>
        <v>108</v>
      </c>
      <c r="P64" s="20">
        <f t="shared" si="14"/>
        <v>11</v>
      </c>
    </row>
    <row r="65" spans="1:16" ht="17.100000000000001" customHeight="1" x14ac:dyDescent="0.2">
      <c r="A65" s="238"/>
      <c r="B65" s="67" t="s">
        <v>100</v>
      </c>
      <c r="C65" s="160">
        <v>26</v>
      </c>
      <c r="D65" s="18">
        <v>11</v>
      </c>
      <c r="E65" s="160">
        <v>24</v>
      </c>
      <c r="F65" s="18">
        <v>0</v>
      </c>
      <c r="G65" s="160">
        <v>25</v>
      </c>
      <c r="H65" s="18">
        <v>0</v>
      </c>
      <c r="I65" s="172"/>
      <c r="J65" s="20"/>
      <c r="K65" s="12"/>
      <c r="L65" s="20"/>
      <c r="M65" s="12"/>
      <c r="N65" s="20"/>
      <c r="O65" s="160">
        <f t="shared" si="14"/>
        <v>75</v>
      </c>
      <c r="P65" s="179">
        <f t="shared" si="14"/>
        <v>11</v>
      </c>
    </row>
    <row r="66" spans="1:16" ht="17.100000000000001" customHeight="1" x14ac:dyDescent="0.2">
      <c r="A66" s="238"/>
      <c r="B66" s="67" t="s">
        <v>56</v>
      </c>
      <c r="C66" s="160">
        <v>23</v>
      </c>
      <c r="D66" s="18">
        <v>1</v>
      </c>
      <c r="E66" s="160">
        <v>23</v>
      </c>
      <c r="F66" s="18">
        <v>2</v>
      </c>
      <c r="G66" s="160">
        <v>24</v>
      </c>
      <c r="H66" s="18">
        <v>0</v>
      </c>
      <c r="I66" s="172"/>
      <c r="J66" s="20"/>
      <c r="K66" s="12"/>
      <c r="L66" s="20"/>
      <c r="M66" s="12"/>
      <c r="N66" s="20"/>
      <c r="O66" s="160">
        <f t="shared" si="14"/>
        <v>70</v>
      </c>
      <c r="P66" s="20">
        <f t="shared" si="14"/>
        <v>3</v>
      </c>
    </row>
    <row r="67" spans="1:16" ht="17.100000000000001" customHeight="1" x14ac:dyDescent="0.2">
      <c r="A67" s="238"/>
      <c r="B67" s="67" t="s">
        <v>101</v>
      </c>
      <c r="C67" s="160">
        <v>22</v>
      </c>
      <c r="D67" s="18">
        <v>0</v>
      </c>
      <c r="E67" s="160">
        <v>21</v>
      </c>
      <c r="F67" s="18">
        <v>0</v>
      </c>
      <c r="G67" s="160">
        <v>18</v>
      </c>
      <c r="H67" s="18">
        <v>0</v>
      </c>
      <c r="I67" s="172"/>
      <c r="J67" s="20"/>
      <c r="K67" s="12"/>
      <c r="L67" s="20"/>
      <c r="M67" s="12"/>
      <c r="N67" s="20"/>
      <c r="O67" s="160">
        <f t="shared" si="14"/>
        <v>61</v>
      </c>
      <c r="P67" s="20">
        <f t="shared" si="14"/>
        <v>0</v>
      </c>
    </row>
    <row r="68" spans="1:16" ht="17.100000000000001" customHeight="1" x14ac:dyDescent="0.2">
      <c r="A68" s="238"/>
      <c r="B68" s="228" t="s">
        <v>224</v>
      </c>
      <c r="C68" s="160">
        <v>9</v>
      </c>
      <c r="D68" s="18">
        <v>1</v>
      </c>
      <c r="E68" s="160">
        <v>0</v>
      </c>
      <c r="F68" s="18">
        <v>0</v>
      </c>
      <c r="G68" s="160">
        <v>0</v>
      </c>
      <c r="H68" s="18">
        <v>0</v>
      </c>
      <c r="I68" s="172"/>
      <c r="J68" s="20"/>
      <c r="K68" s="12"/>
      <c r="L68" s="20"/>
      <c r="M68" s="12"/>
      <c r="N68" s="20"/>
      <c r="O68" s="160">
        <f>C68+E68+G68+I68+K68+M68</f>
        <v>9</v>
      </c>
      <c r="P68" s="20">
        <f>D68+F68+H68+J68+L68+N68</f>
        <v>1</v>
      </c>
    </row>
    <row r="69" spans="1:16" ht="17.100000000000001" customHeight="1" x14ac:dyDescent="0.2">
      <c r="A69" s="238"/>
      <c r="B69" s="67" t="s">
        <v>57</v>
      </c>
      <c r="C69" s="160">
        <v>27</v>
      </c>
      <c r="D69" s="18">
        <v>1</v>
      </c>
      <c r="E69" s="160">
        <v>26</v>
      </c>
      <c r="F69" s="18">
        <v>1</v>
      </c>
      <c r="G69" s="160">
        <v>22</v>
      </c>
      <c r="H69" s="18">
        <v>8</v>
      </c>
      <c r="I69" s="172"/>
      <c r="J69" s="20"/>
      <c r="K69" s="12"/>
      <c r="L69" s="20"/>
      <c r="M69" s="12"/>
      <c r="N69" s="20"/>
      <c r="O69" s="160">
        <f t="shared" si="14"/>
        <v>75</v>
      </c>
      <c r="P69" s="20">
        <f t="shared" si="14"/>
        <v>10</v>
      </c>
    </row>
    <row r="70" spans="1:16" ht="15.75" customHeight="1" x14ac:dyDescent="0.2">
      <c r="A70" s="238"/>
      <c r="B70" s="67" t="s">
        <v>91</v>
      </c>
      <c r="C70" s="160">
        <v>31</v>
      </c>
      <c r="D70" s="18">
        <v>1</v>
      </c>
      <c r="E70" s="160">
        <v>29</v>
      </c>
      <c r="F70" s="18">
        <v>4</v>
      </c>
      <c r="G70" s="160">
        <v>32</v>
      </c>
      <c r="H70" s="18">
        <v>1</v>
      </c>
      <c r="I70" s="172"/>
      <c r="J70" s="20"/>
      <c r="K70" s="12"/>
      <c r="L70" s="20"/>
      <c r="M70" s="12"/>
      <c r="N70" s="20"/>
      <c r="O70" s="160">
        <f t="shared" si="14"/>
        <v>92</v>
      </c>
      <c r="P70" s="20">
        <f t="shared" si="14"/>
        <v>6</v>
      </c>
    </row>
    <row r="71" spans="1:16" s="3" customFormat="1" ht="13.5" customHeight="1" x14ac:dyDescent="0.2">
      <c r="A71" s="230" t="s">
        <v>21</v>
      </c>
      <c r="B71" s="230"/>
      <c r="C71" s="191">
        <f t="shared" ref="C71:H71" si="15">SUM(C64:C70)</f>
        <v>168</v>
      </c>
      <c r="D71" s="147">
        <f t="shared" si="15"/>
        <v>23</v>
      </c>
      <c r="E71" s="191">
        <f t="shared" si="15"/>
        <v>155</v>
      </c>
      <c r="F71" s="147">
        <f t="shared" si="15"/>
        <v>7</v>
      </c>
      <c r="G71" s="191">
        <f t="shared" si="15"/>
        <v>167</v>
      </c>
      <c r="H71" s="147">
        <f t="shared" si="15"/>
        <v>12</v>
      </c>
      <c r="I71" s="152"/>
      <c r="J71" s="147"/>
      <c r="K71" s="95"/>
      <c r="L71" s="147"/>
      <c r="M71" s="95"/>
      <c r="N71" s="147"/>
      <c r="O71" s="152">
        <f>SUM(O64:O70)</f>
        <v>490</v>
      </c>
      <c r="P71" s="147">
        <f>SUM(P64:P70)</f>
        <v>42</v>
      </c>
    </row>
    <row r="72" spans="1:16" ht="18" customHeight="1" x14ac:dyDescent="0.2">
      <c r="A72" s="243" t="s">
        <v>59</v>
      </c>
      <c r="B72" s="13" t="s">
        <v>60</v>
      </c>
      <c r="C72" s="160">
        <v>21</v>
      </c>
      <c r="D72" s="18">
        <v>3</v>
      </c>
      <c r="E72" s="160">
        <v>28</v>
      </c>
      <c r="F72" s="18">
        <v>1</v>
      </c>
      <c r="G72" s="160">
        <v>24</v>
      </c>
      <c r="H72" s="18">
        <v>0</v>
      </c>
      <c r="I72" s="172"/>
      <c r="J72" s="20"/>
      <c r="K72" s="12"/>
      <c r="L72" s="20"/>
      <c r="M72" s="12"/>
      <c r="N72" s="20"/>
      <c r="O72" s="160">
        <f t="shared" ref="O72:P77" si="16">C72+E72+G72+I72+K72+M72</f>
        <v>73</v>
      </c>
      <c r="P72" s="20">
        <f t="shared" si="16"/>
        <v>4</v>
      </c>
    </row>
    <row r="73" spans="1:16" ht="18" customHeight="1" x14ac:dyDescent="0.2">
      <c r="A73" s="243"/>
      <c r="B73" s="13" t="s">
        <v>61</v>
      </c>
      <c r="C73" s="160">
        <v>0</v>
      </c>
      <c r="D73" s="18">
        <v>0</v>
      </c>
      <c r="E73" s="160">
        <v>32</v>
      </c>
      <c r="F73" s="18">
        <v>1</v>
      </c>
      <c r="G73" s="160">
        <v>14</v>
      </c>
      <c r="H73" s="18">
        <v>0</v>
      </c>
      <c r="I73" s="172"/>
      <c r="J73" s="20"/>
      <c r="K73" s="12"/>
      <c r="L73" s="20"/>
      <c r="M73" s="12"/>
      <c r="N73" s="20"/>
      <c r="O73" s="160">
        <f t="shared" si="16"/>
        <v>46</v>
      </c>
      <c r="P73" s="20">
        <f t="shared" si="16"/>
        <v>1</v>
      </c>
    </row>
    <row r="74" spans="1:16" ht="18" customHeight="1" x14ac:dyDescent="0.2">
      <c r="A74" s="243"/>
      <c r="B74" s="16" t="s">
        <v>62</v>
      </c>
      <c r="C74" s="160">
        <v>32</v>
      </c>
      <c r="D74" s="18">
        <v>1</v>
      </c>
      <c r="E74" s="160">
        <v>0</v>
      </c>
      <c r="F74" s="18">
        <v>0</v>
      </c>
      <c r="G74" s="160">
        <v>19</v>
      </c>
      <c r="H74" s="18">
        <v>2</v>
      </c>
      <c r="I74" s="172"/>
      <c r="J74" s="103"/>
      <c r="K74" s="17"/>
      <c r="L74" s="103"/>
      <c r="M74" s="17"/>
      <c r="N74" s="103"/>
      <c r="O74" s="160">
        <f t="shared" si="16"/>
        <v>51</v>
      </c>
      <c r="P74" s="20">
        <f t="shared" si="16"/>
        <v>3</v>
      </c>
    </row>
    <row r="75" spans="1:16" ht="18" customHeight="1" x14ac:dyDescent="0.2">
      <c r="A75" s="243"/>
      <c r="B75" s="120" t="s">
        <v>105</v>
      </c>
      <c r="C75" s="160">
        <v>29</v>
      </c>
      <c r="D75" s="18">
        <v>3</v>
      </c>
      <c r="E75" s="160">
        <v>0</v>
      </c>
      <c r="F75" s="18">
        <v>0</v>
      </c>
      <c r="G75" s="160">
        <v>0</v>
      </c>
      <c r="H75" s="18">
        <v>0</v>
      </c>
      <c r="I75" s="172"/>
      <c r="J75" s="103"/>
      <c r="K75" s="17"/>
      <c r="L75" s="103"/>
      <c r="M75" s="17"/>
      <c r="N75" s="103"/>
      <c r="O75" s="160">
        <f>C75+E75+G75+I75+K75+M75</f>
        <v>29</v>
      </c>
      <c r="P75" s="20">
        <f>D75+F75+H75+J75+L75+N75</f>
        <v>3</v>
      </c>
    </row>
    <row r="76" spans="1:16" ht="18" customHeight="1" x14ac:dyDescent="0.2">
      <c r="A76" s="243"/>
      <c r="B76" s="16" t="s">
        <v>84</v>
      </c>
      <c r="C76" s="160">
        <v>16</v>
      </c>
      <c r="D76" s="18">
        <v>6</v>
      </c>
      <c r="E76" s="160">
        <v>13</v>
      </c>
      <c r="F76" s="18">
        <v>0</v>
      </c>
      <c r="G76" s="160">
        <v>16</v>
      </c>
      <c r="H76" s="18">
        <v>0</v>
      </c>
      <c r="I76" s="172"/>
      <c r="J76" s="103"/>
      <c r="K76" s="17"/>
      <c r="L76" s="103"/>
      <c r="M76" s="17"/>
      <c r="N76" s="103"/>
      <c r="O76" s="160">
        <f t="shared" si="16"/>
        <v>45</v>
      </c>
      <c r="P76" s="20">
        <f t="shared" si="16"/>
        <v>6</v>
      </c>
    </row>
    <row r="77" spans="1:16" ht="18" customHeight="1" x14ac:dyDescent="0.2">
      <c r="A77" s="243"/>
      <c r="B77" s="13" t="s">
        <v>85</v>
      </c>
      <c r="C77" s="160">
        <v>18</v>
      </c>
      <c r="D77" s="18">
        <v>2</v>
      </c>
      <c r="E77" s="160">
        <v>18</v>
      </c>
      <c r="F77" s="18">
        <v>1</v>
      </c>
      <c r="G77" s="160">
        <v>19</v>
      </c>
      <c r="H77" s="18">
        <v>0</v>
      </c>
      <c r="I77" s="172"/>
      <c r="J77" s="20"/>
      <c r="K77" s="12"/>
      <c r="L77" s="20"/>
      <c r="M77" s="12"/>
      <c r="N77" s="20"/>
      <c r="O77" s="160">
        <f t="shared" si="16"/>
        <v>55</v>
      </c>
      <c r="P77" s="20">
        <f t="shared" si="16"/>
        <v>3</v>
      </c>
    </row>
    <row r="78" spans="1:16" s="4" customFormat="1" ht="17.100000000000001" customHeight="1" x14ac:dyDescent="0.2">
      <c r="A78" s="230" t="s">
        <v>21</v>
      </c>
      <c r="B78" s="230"/>
      <c r="C78" s="191">
        <f t="shared" ref="C78:H78" si="17">SUM(C72:C77)</f>
        <v>116</v>
      </c>
      <c r="D78" s="147">
        <f t="shared" si="17"/>
        <v>15</v>
      </c>
      <c r="E78" s="191">
        <f t="shared" si="17"/>
        <v>91</v>
      </c>
      <c r="F78" s="147">
        <f t="shared" si="17"/>
        <v>3</v>
      </c>
      <c r="G78" s="191">
        <f t="shared" si="17"/>
        <v>92</v>
      </c>
      <c r="H78" s="147">
        <f t="shared" si="17"/>
        <v>2</v>
      </c>
      <c r="I78" s="152"/>
      <c r="J78" s="147"/>
      <c r="K78" s="95"/>
      <c r="L78" s="147"/>
      <c r="M78" s="95"/>
      <c r="N78" s="147"/>
      <c r="O78" s="152">
        <f>SUM(O72:O77)</f>
        <v>299</v>
      </c>
      <c r="P78" s="147">
        <f>SUM(P72:P77)</f>
        <v>20</v>
      </c>
    </row>
    <row r="79" spans="1:16" ht="17.100000000000001" customHeight="1" x14ac:dyDescent="0.2">
      <c r="A79" s="243" t="s">
        <v>89</v>
      </c>
      <c r="B79" s="16" t="s">
        <v>63</v>
      </c>
      <c r="C79" s="160">
        <v>28</v>
      </c>
      <c r="D79" s="18">
        <v>7</v>
      </c>
      <c r="E79" s="160">
        <v>21</v>
      </c>
      <c r="F79" s="18">
        <v>1</v>
      </c>
      <c r="G79" s="160">
        <v>19</v>
      </c>
      <c r="H79" s="18">
        <v>3</v>
      </c>
      <c r="I79" s="172"/>
      <c r="J79" s="103"/>
      <c r="K79" s="17"/>
      <c r="L79" s="103"/>
      <c r="M79" s="17"/>
      <c r="N79" s="103"/>
      <c r="O79" s="160">
        <f t="shared" ref="O79:P81" si="18">C79+E79+G79+I79+K79+M79</f>
        <v>68</v>
      </c>
      <c r="P79" s="20">
        <f t="shared" si="18"/>
        <v>11</v>
      </c>
    </row>
    <row r="80" spans="1:16" ht="17.100000000000001" customHeight="1" x14ac:dyDescent="0.2">
      <c r="A80" s="243"/>
      <c r="B80" s="13" t="s">
        <v>64</v>
      </c>
      <c r="C80" s="160">
        <v>19</v>
      </c>
      <c r="D80" s="18">
        <v>0</v>
      </c>
      <c r="E80" s="160">
        <v>16</v>
      </c>
      <c r="F80" s="18">
        <v>1</v>
      </c>
      <c r="G80" s="160">
        <v>13</v>
      </c>
      <c r="H80" s="18">
        <v>3</v>
      </c>
      <c r="I80" s="172"/>
      <c r="J80" s="20"/>
      <c r="K80" s="12"/>
      <c r="L80" s="20"/>
      <c r="M80" s="12"/>
      <c r="N80" s="20"/>
      <c r="O80" s="160">
        <f t="shared" si="18"/>
        <v>48</v>
      </c>
      <c r="P80" s="20">
        <f t="shared" si="18"/>
        <v>4</v>
      </c>
    </row>
    <row r="81" spans="1:16" ht="17.100000000000001" customHeight="1" x14ac:dyDescent="0.2">
      <c r="A81" s="243"/>
      <c r="B81" s="13" t="s">
        <v>65</v>
      </c>
      <c r="C81" s="160">
        <v>32</v>
      </c>
      <c r="D81" s="18">
        <v>3</v>
      </c>
      <c r="E81" s="160">
        <v>26</v>
      </c>
      <c r="F81" s="18">
        <v>1</v>
      </c>
      <c r="G81" s="160">
        <v>46</v>
      </c>
      <c r="H81" s="18">
        <v>2</v>
      </c>
      <c r="I81" s="172"/>
      <c r="J81" s="20"/>
      <c r="K81" s="12"/>
      <c r="L81" s="20"/>
      <c r="M81" s="12"/>
      <c r="N81" s="20"/>
      <c r="O81" s="160">
        <f t="shared" si="18"/>
        <v>104</v>
      </c>
      <c r="P81" s="20">
        <f t="shared" si="18"/>
        <v>6</v>
      </c>
    </row>
    <row r="82" spans="1:16" s="3" customFormat="1" ht="17.100000000000001" customHeight="1" x14ac:dyDescent="0.2">
      <c r="A82" s="230" t="s">
        <v>21</v>
      </c>
      <c r="B82" s="230"/>
      <c r="C82" s="191">
        <f t="shared" ref="C82:H82" si="19">SUM(C79:C81)</f>
        <v>79</v>
      </c>
      <c r="D82" s="147">
        <f t="shared" si="19"/>
        <v>10</v>
      </c>
      <c r="E82" s="191">
        <f t="shared" si="19"/>
        <v>63</v>
      </c>
      <c r="F82" s="147">
        <f t="shared" si="19"/>
        <v>3</v>
      </c>
      <c r="G82" s="191">
        <f t="shared" si="19"/>
        <v>78</v>
      </c>
      <c r="H82" s="147">
        <f t="shared" si="19"/>
        <v>8</v>
      </c>
      <c r="I82" s="152"/>
      <c r="J82" s="147"/>
      <c r="K82" s="95"/>
      <c r="L82" s="147"/>
      <c r="M82" s="95"/>
      <c r="N82" s="147"/>
      <c r="O82" s="152">
        <f>SUM(O79:O81)</f>
        <v>220</v>
      </c>
      <c r="P82" s="147">
        <f>SUM(P79:P81)</f>
        <v>21</v>
      </c>
    </row>
    <row r="83" spans="1:16" s="4" customFormat="1" ht="15.95" customHeight="1" x14ac:dyDescent="0.2">
      <c r="A83" s="244" t="s">
        <v>82</v>
      </c>
      <c r="B83" s="93" t="s">
        <v>94</v>
      </c>
      <c r="C83" s="164">
        <v>29</v>
      </c>
      <c r="D83" s="18">
        <v>20</v>
      </c>
      <c r="E83" s="160">
        <v>28</v>
      </c>
      <c r="F83" s="18">
        <v>6</v>
      </c>
      <c r="G83" s="160">
        <v>30</v>
      </c>
      <c r="H83" s="18">
        <v>7</v>
      </c>
      <c r="I83" s="172"/>
      <c r="J83" s="20"/>
      <c r="K83" s="12"/>
      <c r="L83" s="20"/>
      <c r="M83" s="12"/>
      <c r="N83" s="20"/>
      <c r="O83" s="160">
        <f t="shared" ref="O83:P90" si="20">C83+E83+G83+I83+K83+M83</f>
        <v>87</v>
      </c>
      <c r="P83" s="20">
        <f t="shared" si="20"/>
        <v>33</v>
      </c>
    </row>
    <row r="84" spans="1:16" s="4" customFormat="1" ht="15.95" customHeight="1" x14ac:dyDescent="0.2">
      <c r="A84" s="238"/>
      <c r="B84" s="93" t="s">
        <v>95</v>
      </c>
      <c r="C84" s="164">
        <v>34</v>
      </c>
      <c r="D84" s="18">
        <v>18</v>
      </c>
      <c r="E84" s="160">
        <v>26</v>
      </c>
      <c r="F84" s="18">
        <v>4</v>
      </c>
      <c r="G84" s="160">
        <v>48</v>
      </c>
      <c r="H84" s="18">
        <v>10</v>
      </c>
      <c r="I84" s="172"/>
      <c r="J84" s="20"/>
      <c r="K84" s="12"/>
      <c r="L84" s="20"/>
      <c r="M84" s="12"/>
      <c r="N84" s="20"/>
      <c r="O84" s="160">
        <f t="shared" si="20"/>
        <v>108</v>
      </c>
      <c r="P84" s="20">
        <f t="shared" si="20"/>
        <v>32</v>
      </c>
    </row>
    <row r="85" spans="1:16" s="4" customFormat="1" ht="15.95" customHeight="1" x14ac:dyDescent="0.2">
      <c r="A85" s="238"/>
      <c r="B85" s="93" t="s">
        <v>66</v>
      </c>
      <c r="C85" s="164">
        <v>33</v>
      </c>
      <c r="D85" s="18">
        <v>21</v>
      </c>
      <c r="E85" s="160">
        <v>35</v>
      </c>
      <c r="F85" s="18">
        <v>10</v>
      </c>
      <c r="G85" s="160">
        <v>44</v>
      </c>
      <c r="H85" s="18">
        <v>3</v>
      </c>
      <c r="I85" s="172"/>
      <c r="J85" s="20"/>
      <c r="K85" s="12"/>
      <c r="L85" s="20"/>
      <c r="M85" s="12"/>
      <c r="N85" s="20"/>
      <c r="O85" s="160">
        <f t="shared" si="20"/>
        <v>112</v>
      </c>
      <c r="P85" s="20">
        <f t="shared" si="20"/>
        <v>34</v>
      </c>
    </row>
    <row r="86" spans="1:16" s="4" customFormat="1" ht="15.95" customHeight="1" x14ac:dyDescent="0.2">
      <c r="A86" s="238"/>
      <c r="B86" s="93" t="s">
        <v>67</v>
      </c>
      <c r="C86" s="164">
        <v>30</v>
      </c>
      <c r="D86" s="18">
        <v>18</v>
      </c>
      <c r="E86" s="160">
        <v>28</v>
      </c>
      <c r="F86" s="18">
        <v>7</v>
      </c>
      <c r="G86" s="160">
        <v>37</v>
      </c>
      <c r="H86" s="18">
        <v>2</v>
      </c>
      <c r="I86" s="172"/>
      <c r="J86" s="20"/>
      <c r="K86" s="12"/>
      <c r="L86" s="20"/>
      <c r="M86" s="12"/>
      <c r="N86" s="20"/>
      <c r="O86" s="160">
        <f t="shared" si="20"/>
        <v>95</v>
      </c>
      <c r="P86" s="20">
        <f t="shared" si="20"/>
        <v>27</v>
      </c>
    </row>
    <row r="87" spans="1:16" s="4" customFormat="1" ht="15.95" customHeight="1" x14ac:dyDescent="0.2">
      <c r="A87" s="238"/>
      <c r="B87" s="93" t="s">
        <v>68</v>
      </c>
      <c r="C87" s="164">
        <v>30</v>
      </c>
      <c r="D87" s="18">
        <v>26</v>
      </c>
      <c r="E87" s="160">
        <v>31</v>
      </c>
      <c r="F87" s="18">
        <v>4</v>
      </c>
      <c r="G87" s="160">
        <v>32</v>
      </c>
      <c r="H87" s="18">
        <v>5</v>
      </c>
      <c r="I87" s="172"/>
      <c r="J87" s="20"/>
      <c r="K87" s="12"/>
      <c r="L87" s="20"/>
      <c r="M87" s="12"/>
      <c r="N87" s="20"/>
      <c r="O87" s="160">
        <f t="shared" si="20"/>
        <v>93</v>
      </c>
      <c r="P87" s="20">
        <f t="shared" si="20"/>
        <v>35</v>
      </c>
    </row>
    <row r="88" spans="1:16" s="4" customFormat="1" ht="15.95" customHeight="1" x14ac:dyDescent="0.2">
      <c r="A88" s="238"/>
      <c r="B88" s="93" t="s">
        <v>96</v>
      </c>
      <c r="C88" s="164">
        <v>30</v>
      </c>
      <c r="D88" s="18">
        <v>3</v>
      </c>
      <c r="E88" s="160">
        <v>24</v>
      </c>
      <c r="F88" s="18">
        <v>1</v>
      </c>
      <c r="G88" s="160">
        <v>25</v>
      </c>
      <c r="H88" s="18">
        <v>5</v>
      </c>
      <c r="I88" s="172"/>
      <c r="J88" s="20"/>
      <c r="K88" s="12"/>
      <c r="L88" s="20"/>
      <c r="M88" s="12"/>
      <c r="N88" s="20"/>
      <c r="O88" s="160">
        <f t="shared" si="20"/>
        <v>79</v>
      </c>
      <c r="P88" s="20">
        <f t="shared" si="20"/>
        <v>9</v>
      </c>
    </row>
    <row r="89" spans="1:16" s="4" customFormat="1" ht="15.95" customHeight="1" x14ac:dyDescent="0.2">
      <c r="A89" s="238"/>
      <c r="B89" s="93" t="s">
        <v>97</v>
      </c>
      <c r="C89" s="164">
        <v>27</v>
      </c>
      <c r="D89" s="18">
        <v>24</v>
      </c>
      <c r="E89" s="160">
        <v>27</v>
      </c>
      <c r="F89" s="18">
        <v>6</v>
      </c>
      <c r="G89" s="160">
        <v>29</v>
      </c>
      <c r="H89" s="18">
        <v>1</v>
      </c>
      <c r="I89" s="172"/>
      <c r="J89" s="20"/>
      <c r="K89" s="12"/>
      <c r="L89" s="20"/>
      <c r="M89" s="12"/>
      <c r="N89" s="20"/>
      <c r="O89" s="160">
        <f t="shared" si="20"/>
        <v>83</v>
      </c>
      <c r="P89" s="20">
        <f t="shared" si="20"/>
        <v>31</v>
      </c>
    </row>
    <row r="90" spans="1:16" s="4" customFormat="1" ht="15.95" customHeight="1" x14ac:dyDescent="0.2">
      <c r="A90" s="239"/>
      <c r="B90" s="94" t="s">
        <v>193</v>
      </c>
      <c r="C90" s="164">
        <v>23</v>
      </c>
      <c r="D90" s="18">
        <v>1</v>
      </c>
      <c r="E90" s="160">
        <v>15</v>
      </c>
      <c r="F90" s="18">
        <v>0</v>
      </c>
      <c r="G90" s="160">
        <v>0</v>
      </c>
      <c r="H90" s="18">
        <v>0</v>
      </c>
      <c r="I90" s="172"/>
      <c r="J90" s="20"/>
      <c r="K90" s="12"/>
      <c r="L90" s="20"/>
      <c r="M90" s="12"/>
      <c r="N90" s="20"/>
      <c r="O90" s="160">
        <f t="shared" si="20"/>
        <v>38</v>
      </c>
      <c r="P90" s="20">
        <f t="shared" si="20"/>
        <v>1</v>
      </c>
    </row>
    <row r="91" spans="1:16" s="4" customFormat="1" ht="17.100000000000001" customHeight="1" x14ac:dyDescent="0.2">
      <c r="A91" s="230" t="s">
        <v>21</v>
      </c>
      <c r="B91" s="230"/>
      <c r="C91" s="216">
        <f t="shared" ref="C91:H91" si="21">SUM(C83:C90)</f>
        <v>236</v>
      </c>
      <c r="D91" s="169">
        <f t="shared" si="21"/>
        <v>131</v>
      </c>
      <c r="E91" s="162">
        <f t="shared" si="21"/>
        <v>214</v>
      </c>
      <c r="F91" s="169">
        <f t="shared" si="21"/>
        <v>38</v>
      </c>
      <c r="G91" s="162">
        <f t="shared" si="21"/>
        <v>245</v>
      </c>
      <c r="H91" s="169">
        <f t="shared" si="21"/>
        <v>33</v>
      </c>
      <c r="I91" s="162"/>
      <c r="J91" s="169"/>
      <c r="K91" s="96"/>
      <c r="L91" s="169"/>
      <c r="M91" s="96"/>
      <c r="N91" s="169"/>
      <c r="O91" s="162">
        <f>SUM(O83:O90)</f>
        <v>695</v>
      </c>
      <c r="P91" s="169">
        <f>SUM(P83:P90)</f>
        <v>202</v>
      </c>
    </row>
    <row r="92" spans="1:16" s="4" customFormat="1" ht="15.75" customHeight="1" x14ac:dyDescent="0.2">
      <c r="A92" s="243" t="s">
        <v>69</v>
      </c>
      <c r="B92" s="15" t="s">
        <v>70</v>
      </c>
      <c r="C92" s="222">
        <v>58</v>
      </c>
      <c r="D92" s="146">
        <v>13</v>
      </c>
      <c r="E92" s="192">
        <v>55</v>
      </c>
      <c r="F92" s="89">
        <v>4</v>
      </c>
      <c r="G92" s="192">
        <v>54</v>
      </c>
      <c r="H92" s="89">
        <v>5</v>
      </c>
      <c r="I92" s="89"/>
      <c r="J92" s="90"/>
      <c r="K92" s="22"/>
      <c r="L92" s="19"/>
      <c r="M92" s="15"/>
      <c r="N92" s="19"/>
      <c r="O92" s="175">
        <f>C92+E92+G92+I92+K92+M92</f>
        <v>167</v>
      </c>
      <c r="P92" s="19">
        <f>D92+F92+H92+J92+L92+N92</f>
        <v>22</v>
      </c>
    </row>
    <row r="93" spans="1:16" s="4" customFormat="1" ht="15" customHeight="1" x14ac:dyDescent="0.2">
      <c r="A93" s="243"/>
      <c r="B93" s="15" t="s">
        <v>71</v>
      </c>
      <c r="C93" s="222">
        <v>65</v>
      </c>
      <c r="D93" s="146">
        <v>45</v>
      </c>
      <c r="E93" s="192">
        <v>61</v>
      </c>
      <c r="F93" s="89">
        <v>33</v>
      </c>
      <c r="G93" s="192">
        <v>53</v>
      </c>
      <c r="H93" s="89">
        <v>33</v>
      </c>
      <c r="I93" s="192">
        <v>54</v>
      </c>
      <c r="J93" s="89">
        <v>20</v>
      </c>
      <c r="K93" s="22"/>
      <c r="L93" s="19"/>
      <c r="M93" s="15"/>
      <c r="N93" s="19"/>
      <c r="O93" s="175">
        <f>C93+E93+G93+I93+K93+M93</f>
        <v>233</v>
      </c>
      <c r="P93" s="19">
        <f>D93+F93+H93+J93+L93+N93</f>
        <v>131</v>
      </c>
    </row>
    <row r="94" spans="1:16" s="6" customFormat="1" ht="18" customHeight="1" x14ac:dyDescent="0.2">
      <c r="A94" s="237" t="s">
        <v>21</v>
      </c>
      <c r="B94" s="237"/>
      <c r="C94" s="163">
        <f t="shared" ref="C94:J94" si="22">SUM(C92:C93)</f>
        <v>123</v>
      </c>
      <c r="D94" s="170">
        <f t="shared" si="22"/>
        <v>58</v>
      </c>
      <c r="E94" s="163">
        <f t="shared" si="22"/>
        <v>116</v>
      </c>
      <c r="F94" s="170">
        <f t="shared" si="22"/>
        <v>37</v>
      </c>
      <c r="G94" s="163">
        <f t="shared" si="22"/>
        <v>107</v>
      </c>
      <c r="H94" s="170">
        <f t="shared" si="22"/>
        <v>38</v>
      </c>
      <c r="I94" s="162">
        <f t="shared" si="22"/>
        <v>54</v>
      </c>
      <c r="J94" s="169">
        <f t="shared" si="22"/>
        <v>20</v>
      </c>
      <c r="K94" s="96"/>
      <c r="L94" s="169"/>
      <c r="M94" s="96"/>
      <c r="N94" s="169"/>
      <c r="O94" s="162">
        <f>SUM(O92:O93)</f>
        <v>400</v>
      </c>
      <c r="P94" s="169">
        <f>SUM(P92:P93)</f>
        <v>153</v>
      </c>
    </row>
    <row r="95" spans="1:16" s="6" customFormat="1" ht="17.100000000000001" customHeight="1" x14ac:dyDescent="0.2">
      <c r="A95" s="244" t="s">
        <v>72</v>
      </c>
      <c r="B95" s="133" t="s">
        <v>73</v>
      </c>
      <c r="C95" s="164">
        <v>54</v>
      </c>
      <c r="D95" s="98">
        <v>50</v>
      </c>
      <c r="E95" s="164">
        <v>47</v>
      </c>
      <c r="F95" s="98">
        <v>34</v>
      </c>
      <c r="G95" s="164">
        <v>60</v>
      </c>
      <c r="H95" s="98">
        <v>24</v>
      </c>
      <c r="I95" s="173"/>
      <c r="J95" s="99"/>
      <c r="K95" s="99"/>
      <c r="L95" s="99"/>
      <c r="M95" s="99"/>
      <c r="N95" s="99"/>
      <c r="O95" s="175">
        <f t="shared" ref="O95:P97" si="23">C95+E95+G95+I95+K95+M95</f>
        <v>161</v>
      </c>
      <c r="P95" s="19">
        <f t="shared" si="23"/>
        <v>108</v>
      </c>
    </row>
    <row r="96" spans="1:16" s="6" customFormat="1" ht="17.100000000000001" customHeight="1" x14ac:dyDescent="0.2">
      <c r="A96" s="238"/>
      <c r="B96" s="133" t="s">
        <v>74</v>
      </c>
      <c r="C96" s="164">
        <v>27</v>
      </c>
      <c r="D96" s="98">
        <v>16</v>
      </c>
      <c r="E96" s="164">
        <v>23</v>
      </c>
      <c r="F96" s="98">
        <v>17</v>
      </c>
      <c r="G96" s="164">
        <v>24</v>
      </c>
      <c r="H96" s="98">
        <v>12</v>
      </c>
      <c r="I96" s="173"/>
      <c r="J96" s="99"/>
      <c r="K96" s="99"/>
      <c r="L96" s="99"/>
      <c r="M96" s="99"/>
      <c r="N96" s="99"/>
      <c r="O96" s="175">
        <f t="shared" si="23"/>
        <v>74</v>
      </c>
      <c r="P96" s="100">
        <f t="shared" si="23"/>
        <v>45</v>
      </c>
    </row>
    <row r="97" spans="1:16" s="6" customFormat="1" ht="17.100000000000001" customHeight="1" x14ac:dyDescent="0.2">
      <c r="A97" s="239"/>
      <c r="B97" s="134" t="s">
        <v>102</v>
      </c>
      <c r="C97" s="164">
        <v>23</v>
      </c>
      <c r="D97" s="98">
        <v>22</v>
      </c>
      <c r="E97" s="164">
        <v>20</v>
      </c>
      <c r="F97" s="98">
        <v>22</v>
      </c>
      <c r="G97" s="164">
        <v>24</v>
      </c>
      <c r="H97" s="98">
        <v>17</v>
      </c>
      <c r="I97" s="173"/>
      <c r="J97" s="99"/>
      <c r="K97" s="99"/>
      <c r="L97" s="99"/>
      <c r="M97" s="99"/>
      <c r="N97" s="99"/>
      <c r="O97" s="175">
        <f t="shared" si="23"/>
        <v>67</v>
      </c>
      <c r="P97" s="19">
        <f t="shared" si="23"/>
        <v>61</v>
      </c>
    </row>
    <row r="98" spans="1:16" s="6" customFormat="1" ht="14.25" customHeight="1" x14ac:dyDescent="0.2">
      <c r="A98" s="237" t="s">
        <v>21</v>
      </c>
      <c r="B98" s="237"/>
      <c r="C98" s="165">
        <f t="shared" ref="C98:H98" si="24">SUM(C95:C97)</f>
        <v>104</v>
      </c>
      <c r="D98" s="171">
        <f t="shared" si="24"/>
        <v>88</v>
      </c>
      <c r="E98" s="165">
        <f t="shared" si="24"/>
        <v>90</v>
      </c>
      <c r="F98" s="171">
        <f t="shared" si="24"/>
        <v>73</v>
      </c>
      <c r="G98" s="165">
        <f t="shared" si="24"/>
        <v>108</v>
      </c>
      <c r="H98" s="171">
        <f t="shared" si="24"/>
        <v>53</v>
      </c>
      <c r="I98" s="162"/>
      <c r="J98" s="169"/>
      <c r="K98" s="96"/>
      <c r="L98" s="169"/>
      <c r="M98" s="96"/>
      <c r="N98" s="169"/>
      <c r="O98" s="162">
        <f>SUM(O95:O97)</f>
        <v>302</v>
      </c>
      <c r="P98" s="169">
        <f>SUM(P95:P97)</f>
        <v>214</v>
      </c>
    </row>
    <row r="99" spans="1:16" ht="15" customHeight="1" x14ac:dyDescent="0.2">
      <c r="A99" s="243" t="s">
        <v>75</v>
      </c>
      <c r="B99" s="13" t="s">
        <v>76</v>
      </c>
      <c r="C99" s="166">
        <v>14</v>
      </c>
      <c r="D99" s="155">
        <v>2</v>
      </c>
      <c r="E99" s="166">
        <v>6</v>
      </c>
      <c r="F99" s="155">
        <v>0</v>
      </c>
      <c r="G99" s="166">
        <v>11</v>
      </c>
      <c r="H99" s="155">
        <v>1</v>
      </c>
      <c r="I99" s="174"/>
      <c r="J99" s="156"/>
      <c r="K99" s="12"/>
      <c r="L99" s="179"/>
      <c r="M99" s="97"/>
      <c r="N99" s="179"/>
      <c r="O99" s="160">
        <f t="shared" ref="O99:P101" si="25">C99+E99+G99+I99+K99+M99</f>
        <v>31</v>
      </c>
      <c r="P99" s="20">
        <f t="shared" si="25"/>
        <v>3</v>
      </c>
    </row>
    <row r="100" spans="1:16" ht="15" customHeight="1" x14ac:dyDescent="0.2">
      <c r="A100" s="243"/>
      <c r="B100" s="13" t="s">
        <v>77</v>
      </c>
      <c r="C100" s="166">
        <v>15</v>
      </c>
      <c r="D100" s="155">
        <v>1</v>
      </c>
      <c r="E100" s="166">
        <v>14</v>
      </c>
      <c r="F100" s="155">
        <v>1</v>
      </c>
      <c r="G100" s="166">
        <v>9</v>
      </c>
      <c r="H100" s="155">
        <v>0</v>
      </c>
      <c r="I100" s="166">
        <v>12</v>
      </c>
      <c r="J100" s="155">
        <v>0</v>
      </c>
      <c r="K100" s="12"/>
      <c r="L100" s="179"/>
      <c r="M100" s="97"/>
      <c r="N100" s="179"/>
      <c r="O100" s="160">
        <f t="shared" si="25"/>
        <v>50</v>
      </c>
      <c r="P100" s="20">
        <f t="shared" si="25"/>
        <v>2</v>
      </c>
    </row>
    <row r="101" spans="1:16" ht="14.1" customHeight="1" x14ac:dyDescent="0.2">
      <c r="A101" s="243"/>
      <c r="B101" s="13" t="s">
        <v>78</v>
      </c>
      <c r="C101" s="166">
        <v>10</v>
      </c>
      <c r="D101" s="155">
        <v>2</v>
      </c>
      <c r="E101" s="166">
        <v>9</v>
      </c>
      <c r="F101" s="155">
        <v>2</v>
      </c>
      <c r="G101" s="166">
        <v>11</v>
      </c>
      <c r="H101" s="155">
        <v>4</v>
      </c>
      <c r="I101" s="174"/>
      <c r="J101" s="156"/>
      <c r="K101" s="12"/>
      <c r="L101" s="179"/>
      <c r="M101" s="97"/>
      <c r="N101" s="179"/>
      <c r="O101" s="160">
        <f t="shared" si="25"/>
        <v>30</v>
      </c>
      <c r="P101" s="20">
        <f t="shared" si="25"/>
        <v>8</v>
      </c>
    </row>
    <row r="102" spans="1:16" s="3" customFormat="1" ht="14.25" customHeight="1" x14ac:dyDescent="0.2">
      <c r="A102" s="230" t="s">
        <v>21</v>
      </c>
      <c r="B102" s="230"/>
      <c r="C102" s="191">
        <f>SUM(C99:C101)</f>
        <v>39</v>
      </c>
      <c r="D102" s="147">
        <f t="shared" ref="D102:J102" si="26">SUM(D99:D101)</f>
        <v>5</v>
      </c>
      <c r="E102" s="191">
        <f t="shared" si="26"/>
        <v>29</v>
      </c>
      <c r="F102" s="147">
        <f>SUM(F99:F101)</f>
        <v>3</v>
      </c>
      <c r="G102" s="191">
        <f t="shared" si="26"/>
        <v>31</v>
      </c>
      <c r="H102" s="147">
        <f t="shared" si="26"/>
        <v>5</v>
      </c>
      <c r="I102" s="152">
        <f t="shared" si="26"/>
        <v>12</v>
      </c>
      <c r="J102" s="147">
        <f t="shared" si="26"/>
        <v>0</v>
      </c>
      <c r="K102" s="95"/>
      <c r="L102" s="147"/>
      <c r="M102" s="95"/>
      <c r="N102" s="147"/>
      <c r="O102" s="152">
        <f>SUM(O99:O101)</f>
        <v>111</v>
      </c>
      <c r="P102" s="147">
        <f>SUM(P99:P101)</f>
        <v>13</v>
      </c>
    </row>
    <row r="103" spans="1:16" s="4" customFormat="1" ht="15.75" customHeight="1" x14ac:dyDescent="0.2">
      <c r="A103" s="249" t="s">
        <v>104</v>
      </c>
      <c r="B103" s="119" t="s">
        <v>36</v>
      </c>
      <c r="C103" s="137"/>
      <c r="D103" s="138"/>
      <c r="E103" s="137"/>
      <c r="F103" s="139"/>
      <c r="G103" s="137"/>
      <c r="H103" s="139"/>
      <c r="I103" s="137">
        <v>13</v>
      </c>
      <c r="J103" s="139"/>
      <c r="K103" s="21"/>
      <c r="L103" s="21"/>
      <c r="M103" s="100"/>
      <c r="N103" s="100"/>
      <c r="O103" s="175">
        <f>C103+E103+G103+I103+K103+M103</f>
        <v>13</v>
      </c>
      <c r="P103" s="19">
        <f>D103+F103+H103+J103+L103+N103</f>
        <v>0</v>
      </c>
    </row>
    <row r="104" spans="1:16" s="4" customFormat="1" ht="15.75" customHeight="1" x14ac:dyDescent="0.2">
      <c r="A104" s="250"/>
      <c r="B104" s="119" t="s">
        <v>43</v>
      </c>
      <c r="C104" s="137">
        <v>27</v>
      </c>
      <c r="D104" s="139"/>
      <c r="E104" s="137"/>
      <c r="F104" s="139"/>
      <c r="G104" s="137">
        <v>14</v>
      </c>
      <c r="H104" s="139"/>
      <c r="I104" s="137">
        <v>12</v>
      </c>
      <c r="J104" s="139"/>
      <c r="K104" s="21"/>
      <c r="L104" s="21"/>
      <c r="M104" s="100"/>
      <c r="N104" s="100"/>
      <c r="O104" s="175">
        <f t="shared" ref="O104:O113" si="27">C104+E104+G104+I104+K104+M104</f>
        <v>53</v>
      </c>
      <c r="P104" s="19">
        <f t="shared" ref="P104:P113" si="28">D104+F104+H104+J104+L104+N104</f>
        <v>0</v>
      </c>
    </row>
    <row r="105" spans="1:16" s="4" customFormat="1" ht="15.75" customHeight="1" x14ac:dyDescent="0.2">
      <c r="A105" s="250"/>
      <c r="B105" s="119" t="s">
        <v>92</v>
      </c>
      <c r="C105" s="137">
        <v>29</v>
      </c>
      <c r="D105" s="139"/>
      <c r="E105" s="137">
        <v>17</v>
      </c>
      <c r="F105" s="139"/>
      <c r="G105" s="137"/>
      <c r="H105" s="139"/>
      <c r="I105" s="137">
        <v>7</v>
      </c>
      <c r="J105" s="139"/>
      <c r="K105" s="21"/>
      <c r="L105" s="21"/>
      <c r="M105" s="100"/>
      <c r="N105" s="100"/>
      <c r="O105" s="175">
        <f t="shared" si="27"/>
        <v>53</v>
      </c>
      <c r="P105" s="19">
        <f t="shared" si="28"/>
        <v>0</v>
      </c>
    </row>
    <row r="106" spans="1:16" s="4" customFormat="1" ht="15.75" customHeight="1" x14ac:dyDescent="0.2">
      <c r="A106" s="250"/>
      <c r="B106" s="119" t="s">
        <v>28</v>
      </c>
      <c r="C106" s="137">
        <v>29</v>
      </c>
      <c r="D106" s="139"/>
      <c r="E106" s="137">
        <v>16</v>
      </c>
      <c r="F106" s="139"/>
      <c r="G106" s="137"/>
      <c r="H106" s="139"/>
      <c r="I106" s="137">
        <v>11</v>
      </c>
      <c r="J106" s="139"/>
      <c r="K106" s="21"/>
      <c r="L106" s="21"/>
      <c r="M106" s="100"/>
      <c r="N106" s="100"/>
      <c r="O106" s="175">
        <f t="shared" si="27"/>
        <v>56</v>
      </c>
      <c r="P106" s="19">
        <f t="shared" si="28"/>
        <v>0</v>
      </c>
    </row>
    <row r="107" spans="1:16" s="4" customFormat="1" ht="15.75" customHeight="1" x14ac:dyDescent="0.2">
      <c r="A107" s="250"/>
      <c r="B107" s="119" t="s">
        <v>13</v>
      </c>
      <c r="C107" s="137"/>
      <c r="D107" s="139"/>
      <c r="E107" s="137"/>
      <c r="F107" s="139"/>
      <c r="G107" s="137"/>
      <c r="H107" s="139"/>
      <c r="I107" s="137">
        <v>12</v>
      </c>
      <c r="J107" s="139"/>
      <c r="K107" s="21"/>
      <c r="L107" s="21"/>
      <c r="M107" s="100"/>
      <c r="N107" s="100"/>
      <c r="O107" s="175">
        <f t="shared" si="27"/>
        <v>12</v>
      </c>
      <c r="P107" s="19">
        <f t="shared" si="28"/>
        <v>0</v>
      </c>
    </row>
    <row r="108" spans="1:16" s="4" customFormat="1" ht="15.75" customHeight="1" x14ac:dyDescent="0.2">
      <c r="A108" s="250"/>
      <c r="B108" s="119" t="s">
        <v>47</v>
      </c>
      <c r="C108" s="137"/>
      <c r="D108" s="138"/>
      <c r="E108" s="137"/>
      <c r="F108" s="139"/>
      <c r="G108" s="137">
        <v>13</v>
      </c>
      <c r="H108" s="139"/>
      <c r="I108" s="137">
        <v>16</v>
      </c>
      <c r="J108" s="139"/>
      <c r="K108" s="21"/>
      <c r="L108" s="21"/>
      <c r="M108" s="100"/>
      <c r="N108" s="100"/>
      <c r="O108" s="175">
        <f t="shared" si="27"/>
        <v>29</v>
      </c>
      <c r="P108" s="19">
        <f t="shared" si="28"/>
        <v>0</v>
      </c>
    </row>
    <row r="109" spans="1:16" s="4" customFormat="1" ht="15.75" customHeight="1" x14ac:dyDescent="0.2">
      <c r="A109" s="250"/>
      <c r="B109" s="119" t="s">
        <v>35</v>
      </c>
      <c r="C109" s="137">
        <v>21</v>
      </c>
      <c r="D109" s="139"/>
      <c r="E109" s="137">
        <v>14</v>
      </c>
      <c r="F109" s="139"/>
      <c r="G109" s="137">
        <v>13</v>
      </c>
      <c r="H109" s="139"/>
      <c r="I109" s="137"/>
      <c r="J109" s="139"/>
      <c r="K109" s="21"/>
      <c r="L109" s="21"/>
      <c r="M109" s="100"/>
      <c r="N109" s="100"/>
      <c r="O109" s="175">
        <f t="shared" si="27"/>
        <v>48</v>
      </c>
      <c r="P109" s="19">
        <f t="shared" si="28"/>
        <v>0</v>
      </c>
    </row>
    <row r="110" spans="1:16" s="4" customFormat="1" ht="15.75" customHeight="1" x14ac:dyDescent="0.2">
      <c r="A110" s="250"/>
      <c r="B110" s="119" t="s">
        <v>58</v>
      </c>
      <c r="C110" s="137">
        <v>32</v>
      </c>
      <c r="D110" s="139"/>
      <c r="E110" s="137">
        <v>24</v>
      </c>
      <c r="F110" s="139"/>
      <c r="G110" s="137">
        <v>18</v>
      </c>
      <c r="H110" s="139"/>
      <c r="I110" s="137"/>
      <c r="J110" s="139"/>
      <c r="K110" s="21"/>
      <c r="L110" s="21"/>
      <c r="M110" s="100"/>
      <c r="N110" s="100"/>
      <c r="O110" s="175">
        <f t="shared" si="27"/>
        <v>74</v>
      </c>
      <c r="P110" s="19">
        <f t="shared" si="28"/>
        <v>0</v>
      </c>
    </row>
    <row r="111" spans="1:16" s="4" customFormat="1" ht="15.75" customHeight="1" x14ac:dyDescent="0.2">
      <c r="A111" s="250"/>
      <c r="B111" s="119" t="s">
        <v>93</v>
      </c>
      <c r="C111" s="137">
        <v>50</v>
      </c>
      <c r="D111" s="139"/>
      <c r="E111" s="137">
        <v>46</v>
      </c>
      <c r="F111" s="139"/>
      <c r="G111" s="137">
        <v>46</v>
      </c>
      <c r="H111" s="139"/>
      <c r="I111" s="137"/>
      <c r="J111" s="139"/>
      <c r="K111" s="21"/>
      <c r="L111" s="21"/>
      <c r="M111" s="100"/>
      <c r="N111" s="100"/>
      <c r="O111" s="175">
        <f t="shared" si="27"/>
        <v>142</v>
      </c>
      <c r="P111" s="19">
        <f t="shared" si="28"/>
        <v>0</v>
      </c>
    </row>
    <row r="112" spans="1:16" s="4" customFormat="1" ht="15.75" customHeight="1" x14ac:dyDescent="0.2">
      <c r="A112" s="250"/>
      <c r="B112" s="119" t="s">
        <v>96</v>
      </c>
      <c r="C112" s="137">
        <v>29</v>
      </c>
      <c r="D112" s="139"/>
      <c r="E112" s="137">
        <v>17</v>
      </c>
      <c r="F112" s="139"/>
      <c r="G112" s="137">
        <v>22</v>
      </c>
      <c r="H112" s="139"/>
      <c r="I112" s="137"/>
      <c r="J112" s="139"/>
      <c r="K112" s="21"/>
      <c r="L112" s="21"/>
      <c r="M112" s="100"/>
      <c r="N112" s="100"/>
      <c r="O112" s="175">
        <f t="shared" si="27"/>
        <v>68</v>
      </c>
      <c r="P112" s="19">
        <f t="shared" si="28"/>
        <v>0</v>
      </c>
    </row>
    <row r="113" spans="1:16" s="4" customFormat="1" ht="15.75" customHeight="1" x14ac:dyDescent="0.2">
      <c r="A113" s="251"/>
      <c r="B113" s="119" t="s">
        <v>105</v>
      </c>
      <c r="C113" s="137">
        <v>30</v>
      </c>
      <c r="D113" s="139"/>
      <c r="E113" s="137">
        <v>17</v>
      </c>
      <c r="F113" s="139"/>
      <c r="G113" s="137">
        <v>31</v>
      </c>
      <c r="H113" s="139">
        <v>1</v>
      </c>
      <c r="I113" s="137"/>
      <c r="J113" s="139"/>
      <c r="K113" s="21"/>
      <c r="L113" s="21"/>
      <c r="M113" s="100"/>
      <c r="N113" s="100"/>
      <c r="O113" s="175">
        <f t="shared" si="27"/>
        <v>78</v>
      </c>
      <c r="P113" s="19">
        <f t="shared" si="28"/>
        <v>1</v>
      </c>
    </row>
    <row r="114" spans="1:16" s="3" customFormat="1" ht="15.75" customHeight="1" x14ac:dyDescent="0.2">
      <c r="A114" s="230" t="s">
        <v>21</v>
      </c>
      <c r="B114" s="230"/>
      <c r="C114" s="162">
        <f t="shared" ref="C114:J114" si="29">SUM(C103:C113)</f>
        <v>247</v>
      </c>
      <c r="D114" s="169">
        <f t="shared" si="29"/>
        <v>0</v>
      </c>
      <c r="E114" s="162">
        <f t="shared" si="29"/>
        <v>151</v>
      </c>
      <c r="F114" s="169">
        <f t="shared" si="29"/>
        <v>0</v>
      </c>
      <c r="G114" s="162">
        <f t="shared" si="29"/>
        <v>157</v>
      </c>
      <c r="H114" s="169">
        <f t="shared" si="29"/>
        <v>1</v>
      </c>
      <c r="I114" s="162">
        <f t="shared" si="29"/>
        <v>71</v>
      </c>
      <c r="J114" s="169">
        <f t="shared" si="29"/>
        <v>0</v>
      </c>
      <c r="K114" s="96"/>
      <c r="L114" s="169"/>
      <c r="M114" s="96"/>
      <c r="N114" s="169"/>
      <c r="O114" s="162">
        <f>SUM(O103:O113)</f>
        <v>626</v>
      </c>
      <c r="P114" s="169">
        <f>SUM(P103:P113)</f>
        <v>1</v>
      </c>
    </row>
    <row r="115" spans="1:16" s="78" customFormat="1" ht="24.75" customHeight="1" x14ac:dyDescent="0.2">
      <c r="A115" s="248" t="s">
        <v>86</v>
      </c>
      <c r="B115" s="248"/>
      <c r="C115" s="77">
        <f t="shared" ref="C115:O115" si="30">C22+C26+C36+C46+C55+C63+C71+C78+C82+C91+C94+C98+C102+C114</f>
        <v>2300</v>
      </c>
      <c r="D115" s="178">
        <f>D22+D26+D36+D46+D55+D63+D71+D78+D82+D91+D94+D98+D102+D114</f>
        <v>587</v>
      </c>
      <c r="E115" s="77">
        <f t="shared" si="30"/>
        <v>1913</v>
      </c>
      <c r="F115" s="118">
        <f t="shared" si="30"/>
        <v>321</v>
      </c>
      <c r="G115" s="77">
        <f t="shared" si="30"/>
        <v>1960</v>
      </c>
      <c r="H115" s="118">
        <f>H22+H26+H36+H46+H55+H63+H71+H78+H82+H91+H94+H98+H102+H114</f>
        <v>268</v>
      </c>
      <c r="I115" s="77">
        <f t="shared" si="30"/>
        <v>949</v>
      </c>
      <c r="J115" s="118">
        <f t="shared" si="30"/>
        <v>313</v>
      </c>
      <c r="K115" s="77">
        <f t="shared" si="30"/>
        <v>107</v>
      </c>
      <c r="L115" s="118">
        <f t="shared" si="30"/>
        <v>113</v>
      </c>
      <c r="M115" s="77">
        <f t="shared" si="30"/>
        <v>73</v>
      </c>
      <c r="N115" s="118">
        <f t="shared" si="30"/>
        <v>139</v>
      </c>
      <c r="O115" s="77">
        <f t="shared" si="30"/>
        <v>7302</v>
      </c>
      <c r="P115" s="178">
        <f>P22+P26+P36+P46+P55+P63+P71+P78+P82+P91+P94+P98+P102+P114</f>
        <v>1741</v>
      </c>
    </row>
    <row r="116" spans="1:16" x14ac:dyDescent="0.2">
      <c r="A116" s="70"/>
      <c r="B116" s="10"/>
      <c r="C116" s="157"/>
      <c r="D116" s="168"/>
      <c r="E116" s="157"/>
      <c r="F116" s="168"/>
      <c r="G116" s="157"/>
      <c r="H116" s="168"/>
      <c r="I116" s="157"/>
      <c r="J116" s="168"/>
      <c r="K116" s="9"/>
      <c r="L116" s="168"/>
      <c r="M116" s="9"/>
      <c r="N116" s="168"/>
      <c r="O116" s="157"/>
      <c r="P116" s="168"/>
    </row>
    <row r="117" spans="1:16" ht="19.5" customHeight="1" x14ac:dyDescent="0.3">
      <c r="A117" s="110">
        <v>42438</v>
      </c>
      <c r="C117" s="247"/>
      <c r="D117" s="247"/>
      <c r="E117" s="247"/>
      <c r="F117" s="247"/>
      <c r="G117" s="247"/>
      <c r="H117" s="247"/>
      <c r="I117" s="247"/>
      <c r="J117" s="247"/>
      <c r="K117" s="247"/>
      <c r="L117" s="247"/>
      <c r="M117" s="247"/>
      <c r="N117" s="247"/>
      <c r="O117" s="176"/>
      <c r="P117" s="180"/>
    </row>
    <row r="118" spans="1:16" x14ac:dyDescent="0.25">
      <c r="A118" s="79"/>
      <c r="B118" s="10"/>
      <c r="C118" s="157"/>
      <c r="D118" s="168"/>
      <c r="E118" s="157"/>
      <c r="F118" s="168"/>
      <c r="G118" s="157"/>
      <c r="H118" s="168"/>
      <c r="I118" s="157"/>
      <c r="J118" s="168"/>
      <c r="K118" s="9"/>
      <c r="L118" s="168"/>
      <c r="M118" s="9"/>
      <c r="N118" s="168"/>
      <c r="O118" s="157"/>
      <c r="P118" s="168"/>
    </row>
    <row r="119" spans="1:16" x14ac:dyDescent="0.2">
      <c r="B119" s="10"/>
      <c r="C119" s="157"/>
      <c r="D119" s="168"/>
      <c r="E119" s="157"/>
      <c r="F119" s="168"/>
      <c r="G119" s="157"/>
      <c r="H119" s="168"/>
      <c r="I119" s="157"/>
      <c r="J119" s="168"/>
      <c r="K119" s="9"/>
      <c r="L119" s="168"/>
      <c r="M119" s="9"/>
      <c r="N119" s="168"/>
      <c r="O119" s="157"/>
      <c r="P119" s="168"/>
    </row>
    <row r="120" spans="1:16" x14ac:dyDescent="0.2">
      <c r="A120" s="71"/>
      <c r="B120" s="10"/>
      <c r="C120" s="157"/>
      <c r="D120" s="168"/>
      <c r="E120" s="157"/>
      <c r="F120" s="168"/>
      <c r="G120" s="157"/>
      <c r="H120" s="168"/>
      <c r="I120" s="157"/>
      <c r="J120" s="168"/>
      <c r="K120" s="9"/>
      <c r="L120" s="168"/>
      <c r="M120" s="9"/>
      <c r="N120" s="168"/>
      <c r="O120" s="157"/>
      <c r="P120" s="168"/>
    </row>
    <row r="121" spans="1:16" x14ac:dyDescent="0.2">
      <c r="A121" s="70"/>
      <c r="B121" s="10"/>
      <c r="C121" s="157"/>
      <c r="D121" s="168"/>
      <c r="E121" s="157"/>
      <c r="F121" s="168"/>
      <c r="G121" s="157"/>
      <c r="H121" s="168"/>
      <c r="I121" s="157"/>
      <c r="J121" s="168"/>
      <c r="K121" s="9"/>
      <c r="L121" s="168"/>
      <c r="M121" s="9"/>
      <c r="N121" s="168"/>
      <c r="O121" s="157"/>
      <c r="P121" s="168"/>
    </row>
    <row r="122" spans="1:16" x14ac:dyDescent="0.2">
      <c r="A122" s="70"/>
      <c r="B122" s="10"/>
      <c r="C122" s="157"/>
      <c r="D122" s="168"/>
      <c r="E122" s="157"/>
      <c r="F122" s="168"/>
      <c r="G122" s="157"/>
      <c r="H122" s="168"/>
      <c r="I122" s="157"/>
      <c r="J122" s="168"/>
      <c r="K122" s="9"/>
      <c r="L122" s="168"/>
      <c r="M122" s="9"/>
      <c r="N122" s="168"/>
      <c r="O122" s="157"/>
      <c r="P122" s="168"/>
    </row>
    <row r="123" spans="1:16" x14ac:dyDescent="0.2">
      <c r="A123" s="70"/>
      <c r="B123" s="10"/>
      <c r="C123" s="157"/>
      <c r="D123" s="168"/>
      <c r="E123" s="157"/>
      <c r="F123" s="168"/>
      <c r="G123" s="157"/>
      <c r="H123" s="168"/>
      <c r="I123" s="157"/>
      <c r="J123" s="168"/>
      <c r="K123" s="9"/>
      <c r="L123" s="168"/>
      <c r="M123" s="9"/>
      <c r="N123" s="168"/>
      <c r="O123" s="157"/>
      <c r="P123" s="168"/>
    </row>
    <row r="124" spans="1:16" x14ac:dyDescent="0.2">
      <c r="A124" s="70"/>
      <c r="B124" s="10"/>
      <c r="C124" s="157"/>
      <c r="D124" s="168"/>
      <c r="E124" s="157"/>
      <c r="F124" s="168"/>
      <c r="G124" s="157"/>
      <c r="H124" s="168"/>
      <c r="I124" s="157"/>
      <c r="J124" s="168"/>
      <c r="K124" s="9"/>
      <c r="L124" s="168"/>
      <c r="M124" s="9"/>
      <c r="N124" s="168"/>
      <c r="O124" s="157"/>
      <c r="P124" s="168"/>
    </row>
    <row r="125" spans="1:16" x14ac:dyDescent="0.2">
      <c r="A125" s="70"/>
      <c r="B125" s="10"/>
      <c r="C125" s="157"/>
      <c r="D125" s="168"/>
      <c r="E125" s="157"/>
      <c r="F125" s="168"/>
      <c r="G125" s="157"/>
      <c r="H125" s="168"/>
      <c r="I125" s="157"/>
      <c r="J125" s="168"/>
      <c r="K125" s="9"/>
      <c r="L125" s="168"/>
      <c r="M125" s="9"/>
      <c r="N125" s="168"/>
      <c r="O125" s="157"/>
      <c r="P125" s="168"/>
    </row>
    <row r="126" spans="1:16" x14ac:dyDescent="0.2">
      <c r="A126" s="70"/>
      <c r="B126" s="10"/>
      <c r="C126" s="157"/>
      <c r="D126" s="168"/>
      <c r="E126" s="157"/>
      <c r="F126" s="168"/>
      <c r="G126" s="157"/>
      <c r="H126" s="168"/>
      <c r="I126" s="157"/>
      <c r="J126" s="168"/>
      <c r="K126" s="9"/>
      <c r="L126" s="168"/>
      <c r="M126" s="9"/>
      <c r="N126" s="168"/>
      <c r="O126" s="157"/>
      <c r="P126" s="168"/>
    </row>
    <row r="127" spans="1:16" x14ac:dyDescent="0.2">
      <c r="A127" s="70"/>
      <c r="B127" s="10"/>
      <c r="C127" s="157"/>
      <c r="D127" s="168"/>
      <c r="E127" s="157"/>
      <c r="F127" s="168"/>
      <c r="G127" s="157"/>
      <c r="H127" s="168"/>
      <c r="I127" s="157"/>
      <c r="J127" s="168"/>
      <c r="K127" s="9"/>
      <c r="L127" s="168"/>
      <c r="M127" s="9"/>
      <c r="N127" s="168"/>
      <c r="O127" s="157"/>
      <c r="P127" s="168"/>
    </row>
    <row r="128" spans="1:16" x14ac:dyDescent="0.2">
      <c r="A128" s="70"/>
      <c r="B128" s="10"/>
      <c r="C128" s="157"/>
      <c r="D128" s="168"/>
      <c r="E128" s="157"/>
      <c r="F128" s="168"/>
      <c r="G128" s="157"/>
      <c r="H128" s="168"/>
      <c r="I128" s="157"/>
      <c r="J128" s="168"/>
      <c r="K128" s="9"/>
      <c r="L128" s="168"/>
      <c r="M128" s="9"/>
      <c r="N128" s="168"/>
      <c r="O128" s="157"/>
      <c r="P128" s="168"/>
    </row>
    <row r="129" spans="1:16" x14ac:dyDescent="0.2">
      <c r="A129" s="70"/>
      <c r="B129" s="10"/>
      <c r="C129" s="157"/>
      <c r="D129" s="168"/>
      <c r="E129" s="157"/>
      <c r="F129" s="168"/>
      <c r="G129" s="157"/>
      <c r="H129" s="168"/>
      <c r="I129" s="157"/>
      <c r="J129" s="168"/>
      <c r="K129" s="9"/>
      <c r="L129" s="168"/>
      <c r="M129" s="9"/>
      <c r="N129" s="168"/>
      <c r="O129" s="157"/>
      <c r="P129" s="168"/>
    </row>
    <row r="130" spans="1:16" x14ac:dyDescent="0.2">
      <c r="A130" s="70"/>
      <c r="B130" s="10"/>
      <c r="C130" s="157"/>
      <c r="D130" s="168"/>
      <c r="E130" s="157"/>
      <c r="F130" s="168"/>
      <c r="G130" s="157"/>
      <c r="H130" s="168"/>
      <c r="I130" s="157"/>
      <c r="J130" s="168"/>
      <c r="K130" s="9"/>
      <c r="L130" s="168"/>
      <c r="M130" s="9"/>
      <c r="N130" s="168"/>
      <c r="O130" s="157"/>
      <c r="P130" s="168"/>
    </row>
    <row r="131" spans="1:16" x14ac:dyDescent="0.2">
      <c r="A131" s="70"/>
      <c r="B131" s="10"/>
      <c r="C131" s="157"/>
      <c r="D131" s="168"/>
      <c r="E131" s="157"/>
      <c r="F131" s="168"/>
      <c r="G131" s="157"/>
      <c r="H131" s="168"/>
      <c r="I131" s="157"/>
      <c r="J131" s="168"/>
      <c r="K131" s="9"/>
      <c r="L131" s="168"/>
      <c r="M131" s="9"/>
      <c r="N131" s="168"/>
      <c r="O131" s="157"/>
      <c r="P131" s="168"/>
    </row>
    <row r="132" spans="1:16" x14ac:dyDescent="0.2">
      <c r="A132" s="70"/>
      <c r="B132" s="10"/>
      <c r="C132" s="157"/>
      <c r="D132" s="168"/>
      <c r="E132" s="157"/>
      <c r="F132" s="168"/>
      <c r="G132" s="157"/>
      <c r="H132" s="168"/>
      <c r="I132" s="157"/>
      <c r="J132" s="168"/>
      <c r="K132" s="9"/>
      <c r="L132" s="168"/>
      <c r="M132" s="9"/>
      <c r="N132" s="168"/>
      <c r="O132" s="157"/>
      <c r="P132" s="168"/>
    </row>
    <row r="133" spans="1:16" x14ac:dyDescent="0.2">
      <c r="A133" s="70"/>
      <c r="B133" s="10"/>
      <c r="C133" s="157"/>
      <c r="D133" s="168"/>
      <c r="E133" s="157"/>
      <c r="F133" s="168"/>
      <c r="G133" s="157"/>
      <c r="H133" s="168"/>
      <c r="I133" s="157"/>
      <c r="J133" s="168"/>
      <c r="K133" s="9"/>
      <c r="L133" s="168"/>
      <c r="M133" s="9"/>
      <c r="N133" s="168"/>
      <c r="O133" s="157"/>
      <c r="P133" s="168"/>
    </row>
    <row r="134" spans="1:16" x14ac:dyDescent="0.2">
      <c r="A134" s="70"/>
      <c r="B134" s="10"/>
      <c r="C134" s="157"/>
      <c r="D134" s="168"/>
      <c r="E134" s="157"/>
      <c r="F134" s="168"/>
      <c r="G134" s="157"/>
      <c r="H134" s="168"/>
      <c r="I134" s="157"/>
      <c r="J134" s="168"/>
      <c r="K134" s="9"/>
      <c r="L134" s="168"/>
      <c r="M134" s="9"/>
      <c r="N134" s="168"/>
      <c r="O134" s="157"/>
      <c r="P134" s="168"/>
    </row>
    <row r="135" spans="1:16" x14ac:dyDescent="0.2">
      <c r="A135" s="70"/>
      <c r="B135" s="10"/>
      <c r="C135" s="157"/>
      <c r="D135" s="168"/>
      <c r="E135" s="157"/>
      <c r="F135" s="168"/>
      <c r="G135" s="157"/>
      <c r="H135" s="168"/>
      <c r="I135" s="157"/>
      <c r="J135" s="168"/>
      <c r="K135" s="9"/>
      <c r="L135" s="168"/>
      <c r="M135" s="9"/>
      <c r="N135" s="168"/>
      <c r="O135" s="157"/>
      <c r="P135" s="168"/>
    </row>
    <row r="136" spans="1:16" x14ac:dyDescent="0.2">
      <c r="A136" s="70"/>
      <c r="B136" s="10"/>
      <c r="C136" s="157"/>
      <c r="D136" s="168"/>
      <c r="E136" s="157"/>
      <c r="F136" s="168"/>
      <c r="G136" s="157"/>
      <c r="H136" s="168"/>
      <c r="I136" s="157"/>
      <c r="J136" s="168"/>
      <c r="K136" s="9"/>
      <c r="L136" s="168"/>
      <c r="M136" s="9"/>
      <c r="N136" s="168"/>
      <c r="O136" s="157"/>
      <c r="P136" s="168"/>
    </row>
    <row r="137" spans="1:16" x14ac:dyDescent="0.2">
      <c r="A137" s="70"/>
      <c r="B137" s="10"/>
      <c r="C137" s="157"/>
      <c r="D137" s="168"/>
      <c r="E137" s="157"/>
      <c r="F137" s="168"/>
      <c r="G137" s="157"/>
      <c r="H137" s="168"/>
      <c r="I137" s="157"/>
      <c r="J137" s="168"/>
      <c r="K137" s="9"/>
      <c r="L137" s="168"/>
      <c r="M137" s="9"/>
      <c r="N137" s="168"/>
      <c r="O137" s="157"/>
      <c r="P137" s="168"/>
    </row>
    <row r="138" spans="1:16" x14ac:dyDescent="0.2">
      <c r="A138" s="70"/>
      <c r="B138" s="10"/>
      <c r="C138" s="157"/>
      <c r="D138" s="168"/>
      <c r="E138" s="157"/>
      <c r="F138" s="168"/>
      <c r="G138" s="157"/>
      <c r="H138" s="168"/>
      <c r="I138" s="157"/>
      <c r="J138" s="168"/>
      <c r="K138" s="9"/>
      <c r="L138" s="168"/>
      <c r="M138" s="9"/>
      <c r="N138" s="168"/>
      <c r="O138" s="157"/>
      <c r="P138" s="168"/>
    </row>
    <row r="139" spans="1:16" x14ac:dyDescent="0.2">
      <c r="A139" s="70"/>
      <c r="B139" s="10"/>
      <c r="C139" s="157"/>
      <c r="D139" s="168"/>
      <c r="E139" s="157"/>
      <c r="F139" s="168"/>
      <c r="G139" s="157"/>
      <c r="H139" s="168"/>
      <c r="I139" s="157"/>
      <c r="J139" s="168"/>
      <c r="K139" s="9"/>
      <c r="L139" s="168"/>
      <c r="M139" s="9"/>
      <c r="N139" s="168"/>
      <c r="O139" s="157"/>
      <c r="P139" s="168"/>
    </row>
    <row r="140" spans="1:16" x14ac:dyDescent="0.2">
      <c r="A140" s="70"/>
      <c r="B140" s="10"/>
      <c r="C140" s="157"/>
      <c r="D140" s="168"/>
      <c r="E140" s="157"/>
      <c r="F140" s="168"/>
      <c r="G140" s="157"/>
      <c r="H140" s="168"/>
      <c r="I140" s="157"/>
      <c r="J140" s="168"/>
      <c r="K140" s="9"/>
      <c r="L140" s="168"/>
      <c r="M140" s="9"/>
      <c r="N140" s="168"/>
      <c r="O140" s="157"/>
      <c r="P140" s="168"/>
    </row>
    <row r="141" spans="1:16" x14ac:dyDescent="0.2">
      <c r="A141" s="70"/>
      <c r="B141" s="10"/>
      <c r="C141" s="157"/>
      <c r="D141" s="168"/>
      <c r="E141" s="157"/>
      <c r="F141" s="168"/>
      <c r="G141" s="157"/>
      <c r="H141" s="168"/>
      <c r="I141" s="157"/>
      <c r="J141" s="168"/>
      <c r="K141" s="9"/>
      <c r="L141" s="168"/>
      <c r="M141" s="9"/>
      <c r="N141" s="168"/>
      <c r="O141" s="157"/>
      <c r="P141" s="168"/>
    </row>
    <row r="142" spans="1:16" x14ac:dyDescent="0.2">
      <c r="A142" s="70"/>
      <c r="B142" s="10"/>
      <c r="C142" s="157"/>
      <c r="D142" s="168"/>
      <c r="E142" s="157"/>
      <c r="F142" s="168"/>
      <c r="G142" s="157"/>
      <c r="H142" s="168"/>
      <c r="I142" s="157"/>
      <c r="J142" s="168"/>
      <c r="K142" s="9"/>
      <c r="L142" s="168"/>
      <c r="M142" s="9"/>
      <c r="N142" s="168"/>
      <c r="O142" s="157"/>
      <c r="P142" s="168"/>
    </row>
    <row r="143" spans="1:16" x14ac:dyDescent="0.2">
      <c r="A143" s="70"/>
      <c r="B143" s="10"/>
      <c r="C143" s="157"/>
      <c r="D143" s="168"/>
      <c r="E143" s="157"/>
      <c r="F143" s="168"/>
      <c r="G143" s="157"/>
      <c r="H143" s="168"/>
      <c r="I143" s="157"/>
      <c r="J143" s="168"/>
      <c r="K143" s="9"/>
      <c r="L143" s="168"/>
      <c r="M143" s="9"/>
      <c r="N143" s="168"/>
      <c r="O143" s="157"/>
      <c r="P143" s="168"/>
    </row>
    <row r="144" spans="1:16" x14ac:dyDescent="0.2">
      <c r="A144" s="70"/>
      <c r="B144" s="10"/>
      <c r="C144" s="157"/>
      <c r="D144" s="168"/>
      <c r="E144" s="157"/>
      <c r="F144" s="168"/>
      <c r="G144" s="157"/>
      <c r="H144" s="168"/>
      <c r="I144" s="157"/>
      <c r="J144" s="168"/>
      <c r="K144" s="9"/>
      <c r="L144" s="168"/>
      <c r="M144" s="9"/>
      <c r="N144" s="168"/>
      <c r="O144" s="157"/>
      <c r="P144" s="168"/>
    </row>
    <row r="145" spans="1:16" x14ac:dyDescent="0.2">
      <c r="A145" s="70"/>
      <c r="B145" s="10"/>
      <c r="C145" s="157"/>
      <c r="D145" s="168"/>
      <c r="E145" s="157"/>
      <c r="F145" s="168"/>
      <c r="G145" s="157"/>
      <c r="H145" s="168"/>
      <c r="I145" s="157"/>
      <c r="J145" s="168"/>
      <c r="K145" s="9"/>
      <c r="L145" s="168"/>
      <c r="M145" s="9"/>
      <c r="N145" s="168"/>
      <c r="O145" s="157"/>
      <c r="P145" s="168"/>
    </row>
    <row r="146" spans="1:16" x14ac:dyDescent="0.2">
      <c r="A146" s="70"/>
      <c r="B146" s="10"/>
      <c r="C146" s="157"/>
      <c r="D146" s="168"/>
      <c r="E146" s="157"/>
      <c r="F146" s="168"/>
      <c r="G146" s="157"/>
      <c r="H146" s="168"/>
      <c r="I146" s="157"/>
      <c r="J146" s="168"/>
      <c r="K146" s="9"/>
      <c r="L146" s="168"/>
      <c r="M146" s="9"/>
      <c r="N146" s="168"/>
      <c r="O146" s="157"/>
      <c r="P146" s="168"/>
    </row>
    <row r="147" spans="1:16" x14ac:dyDescent="0.2">
      <c r="A147" s="70"/>
      <c r="B147" s="10"/>
      <c r="C147" s="157"/>
      <c r="D147" s="168"/>
      <c r="E147" s="157"/>
      <c r="F147" s="168"/>
      <c r="G147" s="157"/>
      <c r="H147" s="168"/>
      <c r="I147" s="157"/>
      <c r="J147" s="168"/>
      <c r="K147" s="9"/>
      <c r="L147" s="168"/>
      <c r="M147" s="9"/>
      <c r="N147" s="168"/>
      <c r="O147" s="157"/>
      <c r="P147" s="168"/>
    </row>
    <row r="148" spans="1:16" x14ac:dyDescent="0.2">
      <c r="A148" s="70"/>
      <c r="B148" s="10"/>
      <c r="C148" s="157"/>
      <c r="D148" s="168"/>
      <c r="E148" s="157"/>
      <c r="F148" s="168"/>
      <c r="G148" s="157"/>
      <c r="H148" s="168"/>
      <c r="I148" s="157"/>
      <c r="J148" s="168"/>
      <c r="K148" s="9"/>
      <c r="L148" s="168"/>
      <c r="M148" s="9"/>
      <c r="N148" s="168"/>
      <c r="O148" s="157"/>
      <c r="P148" s="168"/>
    </row>
    <row r="149" spans="1:16" x14ac:dyDescent="0.2">
      <c r="A149" s="70"/>
      <c r="B149" s="10"/>
      <c r="C149" s="157"/>
      <c r="D149" s="168"/>
      <c r="E149" s="157"/>
      <c r="F149" s="168"/>
      <c r="G149" s="157"/>
      <c r="H149" s="168"/>
      <c r="I149" s="157"/>
      <c r="J149" s="168"/>
      <c r="K149" s="9"/>
      <c r="L149" s="168"/>
      <c r="M149" s="9"/>
      <c r="N149" s="168"/>
      <c r="O149" s="157"/>
      <c r="P149" s="168"/>
    </row>
  </sheetData>
  <sheetProtection password="CE88" sheet="1" objects="1" scenarios="1"/>
  <mergeCells count="46">
    <mergeCell ref="M117:N117"/>
    <mergeCell ref="A115:B115"/>
    <mergeCell ref="A114:B114"/>
    <mergeCell ref="A102:B102"/>
    <mergeCell ref="A94:B94"/>
    <mergeCell ref="C117:D117"/>
    <mergeCell ref="E117:F117"/>
    <mergeCell ref="G117:H117"/>
    <mergeCell ref="I117:J117"/>
    <mergeCell ref="K117:L117"/>
    <mergeCell ref="A103:A113"/>
    <mergeCell ref="A92:A93"/>
    <mergeCell ref="A95:A97"/>
    <mergeCell ref="A99:A101"/>
    <mergeCell ref="A91:B91"/>
    <mergeCell ref="A98:B98"/>
    <mergeCell ref="K4:L4"/>
    <mergeCell ref="A83:A90"/>
    <mergeCell ref="A82:B82"/>
    <mergeCell ref="A79:A81"/>
    <mergeCell ref="A47:A54"/>
    <mergeCell ref="A71:B71"/>
    <mergeCell ref="A72:A77"/>
    <mergeCell ref="A64:A70"/>
    <mergeCell ref="A56:A62"/>
    <mergeCell ref="A78:B78"/>
    <mergeCell ref="A63:B63"/>
    <mergeCell ref="A55:B55"/>
    <mergeCell ref="A27:A35"/>
    <mergeCell ref="E4:F4"/>
    <mergeCell ref="A1:B1"/>
    <mergeCell ref="A46:B46"/>
    <mergeCell ref="B4:B5"/>
    <mergeCell ref="A22:B22"/>
    <mergeCell ref="A2:P3"/>
    <mergeCell ref="A26:B26"/>
    <mergeCell ref="A6:A21"/>
    <mergeCell ref="C4:D4"/>
    <mergeCell ref="A36:B36"/>
    <mergeCell ref="A4:A5"/>
    <mergeCell ref="A23:A25"/>
    <mergeCell ref="A37:A45"/>
    <mergeCell ref="O4:P4"/>
    <mergeCell ref="I4:J4"/>
    <mergeCell ref="M4:N4"/>
    <mergeCell ref="G4:H4"/>
  </mergeCells>
  <phoneticPr fontId="0" type="noConversion"/>
  <pageMargins left="0.43307086614173229" right="0.39370078740157483" top="0.39370078740157483" bottom="0.39370078740157483" header="0.51181102362204722" footer="0.23622047244094491"/>
  <pageSetup paperSize="9" scale="92" orientation="landscape" r:id="rId1"/>
  <headerFooter alignWithMargins="0"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6"/>
  <sheetViews>
    <sheetView topLeftCell="A62" zoomScaleNormal="100" workbookViewId="0">
      <selection activeCell="J72" sqref="J72"/>
    </sheetView>
  </sheetViews>
  <sheetFormatPr defaultRowHeight="14.25" x14ac:dyDescent="0.2"/>
  <cols>
    <col min="1" max="1" width="19.140625" style="27" customWidth="1"/>
    <col min="2" max="2" width="26.28515625" style="27" customWidth="1"/>
    <col min="3" max="3" width="49.140625" style="28" customWidth="1"/>
    <col min="4" max="4" width="7.42578125" style="54" customWidth="1"/>
    <col min="5" max="5" width="5.85546875" style="186" customWidth="1"/>
    <col min="6" max="6" width="5.7109375" style="186" customWidth="1"/>
    <col min="7" max="7" width="8.5703125" style="186" customWidth="1"/>
    <col min="8" max="8" width="6.85546875" style="186" customWidth="1"/>
    <col min="9" max="9" width="6.5703125" style="204" customWidth="1"/>
    <col min="10" max="10" width="5.85546875" style="204" customWidth="1"/>
    <col min="11" max="16384" width="9.140625" style="26"/>
  </cols>
  <sheetData>
    <row r="1" spans="1:10" ht="21" customHeight="1" x14ac:dyDescent="0.2">
      <c r="A1" s="23" t="s">
        <v>99</v>
      </c>
      <c r="B1" s="23"/>
      <c r="C1" s="24"/>
      <c r="D1" s="25"/>
      <c r="E1" s="252"/>
      <c r="F1" s="252"/>
      <c r="G1" s="253"/>
      <c r="H1" s="253"/>
    </row>
    <row r="2" spans="1:10" ht="21.75" customHeight="1" x14ac:dyDescent="0.2">
      <c r="A2" s="267" t="s">
        <v>219</v>
      </c>
      <c r="B2" s="267"/>
      <c r="C2" s="267"/>
      <c r="D2" s="267"/>
      <c r="E2" s="267"/>
      <c r="F2" s="267"/>
      <c r="G2" s="267"/>
      <c r="H2" s="267"/>
      <c r="I2" s="267"/>
      <c r="J2" s="267"/>
    </row>
    <row r="3" spans="1:10" ht="8.25" customHeight="1" x14ac:dyDescent="0.2">
      <c r="A3" s="268"/>
      <c r="B3" s="268"/>
      <c r="C3" s="268"/>
      <c r="D3" s="268"/>
      <c r="E3" s="268"/>
      <c r="F3" s="268"/>
      <c r="G3" s="268"/>
      <c r="H3" s="268"/>
      <c r="I3" s="268"/>
      <c r="J3" s="268"/>
    </row>
    <row r="4" spans="1:10" s="30" customFormat="1" ht="17.25" customHeight="1" x14ac:dyDescent="0.2">
      <c r="A4" s="254" t="s">
        <v>107</v>
      </c>
      <c r="B4" s="255" t="s">
        <v>108</v>
      </c>
      <c r="C4" s="256" t="s">
        <v>186</v>
      </c>
      <c r="D4" s="255" t="s">
        <v>109</v>
      </c>
      <c r="E4" s="269" t="s">
        <v>110</v>
      </c>
      <c r="F4" s="276"/>
      <c r="G4" s="269" t="s">
        <v>111</v>
      </c>
      <c r="H4" s="270"/>
      <c r="I4" s="271" t="s">
        <v>119</v>
      </c>
      <c r="J4" s="271"/>
    </row>
    <row r="5" spans="1:10" s="30" customFormat="1" ht="16.5" customHeight="1" x14ac:dyDescent="0.2">
      <c r="A5" s="254"/>
      <c r="B5" s="255"/>
      <c r="C5" s="257"/>
      <c r="D5" s="255"/>
      <c r="E5" s="196" t="s">
        <v>7</v>
      </c>
      <c r="F5" s="197" t="s">
        <v>8</v>
      </c>
      <c r="G5" s="196" t="s">
        <v>7</v>
      </c>
      <c r="H5" s="197" t="s">
        <v>8</v>
      </c>
      <c r="I5" s="205" t="s">
        <v>7</v>
      </c>
      <c r="J5" s="206" t="s">
        <v>8</v>
      </c>
    </row>
    <row r="6" spans="1:10" s="34" customFormat="1" ht="15.75" customHeight="1" x14ac:dyDescent="0.2">
      <c r="A6" s="274" t="s">
        <v>112</v>
      </c>
      <c r="B6" s="277" t="s">
        <v>14</v>
      </c>
      <c r="C6" s="32" t="s">
        <v>114</v>
      </c>
      <c r="D6" s="33" t="s">
        <v>113</v>
      </c>
      <c r="E6" s="200">
        <v>23</v>
      </c>
      <c r="F6" s="188">
        <v>1</v>
      </c>
      <c r="G6" s="200">
        <v>21</v>
      </c>
      <c r="H6" s="188">
        <v>0</v>
      </c>
      <c r="I6" s="207">
        <f t="shared" ref="I6:J11" si="0">E6+G6</f>
        <v>44</v>
      </c>
      <c r="J6" s="208">
        <f t="shared" si="0"/>
        <v>1</v>
      </c>
    </row>
    <row r="7" spans="1:10" s="34" customFormat="1" ht="21" customHeight="1" x14ac:dyDescent="0.2">
      <c r="A7" s="274"/>
      <c r="B7" s="278"/>
      <c r="C7" s="32" t="s">
        <v>115</v>
      </c>
      <c r="D7" s="33" t="s">
        <v>113</v>
      </c>
      <c r="E7" s="200">
        <v>22</v>
      </c>
      <c r="F7" s="188">
        <v>0</v>
      </c>
      <c r="G7" s="200">
        <v>21</v>
      </c>
      <c r="H7" s="188">
        <v>2</v>
      </c>
      <c r="I7" s="207">
        <f t="shared" si="0"/>
        <v>43</v>
      </c>
      <c r="J7" s="208">
        <f t="shared" si="0"/>
        <v>2</v>
      </c>
    </row>
    <row r="8" spans="1:10" s="34" customFormat="1" ht="17.100000000000001" customHeight="1" x14ac:dyDescent="0.2">
      <c r="A8" s="274"/>
      <c r="B8" s="272" t="s">
        <v>11</v>
      </c>
      <c r="C8" s="32" t="s">
        <v>116</v>
      </c>
      <c r="D8" s="33" t="s">
        <v>113</v>
      </c>
      <c r="E8" s="200">
        <v>23</v>
      </c>
      <c r="F8" s="188">
        <v>2</v>
      </c>
      <c r="G8" s="200"/>
      <c r="H8" s="188"/>
      <c r="I8" s="207">
        <f t="shared" si="0"/>
        <v>23</v>
      </c>
      <c r="J8" s="208">
        <f t="shared" si="0"/>
        <v>2</v>
      </c>
    </row>
    <row r="9" spans="1:10" s="34" customFormat="1" ht="17.100000000000001" customHeight="1" x14ac:dyDescent="0.2">
      <c r="A9" s="274"/>
      <c r="B9" s="273"/>
      <c r="C9" s="35" t="s">
        <v>117</v>
      </c>
      <c r="D9" s="33" t="s">
        <v>113</v>
      </c>
      <c r="E9" s="200">
        <v>20</v>
      </c>
      <c r="F9" s="188">
        <v>0</v>
      </c>
      <c r="G9" s="200">
        <v>21</v>
      </c>
      <c r="H9" s="188">
        <v>1</v>
      </c>
      <c r="I9" s="207">
        <f t="shared" si="0"/>
        <v>41</v>
      </c>
      <c r="J9" s="208">
        <f t="shared" si="0"/>
        <v>1</v>
      </c>
    </row>
    <row r="10" spans="1:10" s="34" customFormat="1" ht="21.75" customHeight="1" x14ac:dyDescent="0.2">
      <c r="A10" s="274"/>
      <c r="B10" s="140" t="s">
        <v>18</v>
      </c>
      <c r="C10" s="83" t="s">
        <v>118</v>
      </c>
      <c r="D10" s="33" t="s">
        <v>113</v>
      </c>
      <c r="E10" s="200">
        <v>23</v>
      </c>
      <c r="F10" s="188">
        <v>0</v>
      </c>
      <c r="G10" s="200">
        <v>15</v>
      </c>
      <c r="H10" s="188">
        <v>1</v>
      </c>
      <c r="I10" s="207">
        <f t="shared" si="0"/>
        <v>38</v>
      </c>
      <c r="J10" s="208">
        <f t="shared" si="0"/>
        <v>1</v>
      </c>
    </row>
    <row r="11" spans="1:10" s="34" customFormat="1" ht="19.5" customHeight="1" x14ac:dyDescent="0.2">
      <c r="A11" s="275"/>
      <c r="B11" s="82" t="s">
        <v>33</v>
      </c>
      <c r="C11" s="35" t="s">
        <v>189</v>
      </c>
      <c r="D11" s="33" t="s">
        <v>113</v>
      </c>
      <c r="E11" s="200">
        <v>23</v>
      </c>
      <c r="F11" s="188">
        <v>0</v>
      </c>
      <c r="G11" s="200">
        <v>19</v>
      </c>
      <c r="H11" s="188">
        <v>0</v>
      </c>
      <c r="I11" s="207">
        <f t="shared" si="0"/>
        <v>42</v>
      </c>
      <c r="J11" s="208">
        <f t="shared" si="0"/>
        <v>0</v>
      </c>
    </row>
    <row r="12" spans="1:10" s="81" customFormat="1" ht="17.25" customHeight="1" x14ac:dyDescent="0.2">
      <c r="A12" s="263" t="s">
        <v>119</v>
      </c>
      <c r="B12" s="263"/>
      <c r="C12" s="263"/>
      <c r="D12" s="263"/>
      <c r="E12" s="198">
        <f t="shared" ref="E12:J12" si="1">SUM(E6:E11)</f>
        <v>134</v>
      </c>
      <c r="F12" s="198">
        <f t="shared" si="1"/>
        <v>3</v>
      </c>
      <c r="G12" s="198">
        <f t="shared" si="1"/>
        <v>97</v>
      </c>
      <c r="H12" s="198">
        <f t="shared" si="1"/>
        <v>4</v>
      </c>
      <c r="I12" s="209">
        <f t="shared" si="1"/>
        <v>231</v>
      </c>
      <c r="J12" s="209">
        <f t="shared" si="1"/>
        <v>7</v>
      </c>
    </row>
    <row r="13" spans="1:10" s="30" customFormat="1" ht="19.5" customHeight="1" x14ac:dyDescent="0.2">
      <c r="A13" s="290" t="s">
        <v>120</v>
      </c>
      <c r="B13" s="280" t="s">
        <v>79</v>
      </c>
      <c r="C13" s="35" t="s">
        <v>121</v>
      </c>
      <c r="D13" s="33" t="s">
        <v>113</v>
      </c>
      <c r="E13" s="187">
        <v>24</v>
      </c>
      <c r="F13" s="188">
        <v>4</v>
      </c>
      <c r="G13" s="187">
        <v>22</v>
      </c>
      <c r="H13" s="188">
        <v>2</v>
      </c>
      <c r="I13" s="207">
        <f>E13+G13</f>
        <v>46</v>
      </c>
      <c r="J13" s="210">
        <f>F13+H13</f>
        <v>6</v>
      </c>
    </row>
    <row r="14" spans="1:10" s="30" customFormat="1" ht="23.25" customHeight="1" x14ac:dyDescent="0.2">
      <c r="A14" s="290"/>
      <c r="B14" s="280"/>
      <c r="C14" s="35" t="s">
        <v>122</v>
      </c>
      <c r="D14" s="33" t="s">
        <v>113</v>
      </c>
      <c r="E14" s="187">
        <v>16</v>
      </c>
      <c r="F14" s="188">
        <v>3</v>
      </c>
      <c r="G14" s="187">
        <v>27</v>
      </c>
      <c r="H14" s="188">
        <v>5</v>
      </c>
      <c r="I14" s="207">
        <f>E14+G14</f>
        <v>43</v>
      </c>
      <c r="J14" s="210">
        <f>F14+H14</f>
        <v>8</v>
      </c>
    </row>
    <row r="15" spans="1:10" s="81" customFormat="1" ht="16.5" customHeight="1" x14ac:dyDescent="0.2">
      <c r="A15" s="263" t="s">
        <v>119</v>
      </c>
      <c r="B15" s="263"/>
      <c r="C15" s="263"/>
      <c r="D15" s="263"/>
      <c r="E15" s="198">
        <f t="shared" ref="E15:J15" si="2">SUM(E13:E14)</f>
        <v>40</v>
      </c>
      <c r="F15" s="198">
        <f t="shared" si="2"/>
        <v>7</v>
      </c>
      <c r="G15" s="198">
        <f t="shared" si="2"/>
        <v>49</v>
      </c>
      <c r="H15" s="198">
        <f t="shared" si="2"/>
        <v>7</v>
      </c>
      <c r="I15" s="209">
        <f t="shared" si="2"/>
        <v>89</v>
      </c>
      <c r="J15" s="209">
        <f t="shared" si="2"/>
        <v>14</v>
      </c>
    </row>
    <row r="16" spans="1:10" s="30" customFormat="1" ht="19.5" customHeight="1" x14ac:dyDescent="0.2">
      <c r="A16" s="260" t="s">
        <v>123</v>
      </c>
      <c r="B16" s="113" t="s">
        <v>26</v>
      </c>
      <c r="C16" s="35" t="s">
        <v>124</v>
      </c>
      <c r="D16" s="33" t="s">
        <v>113</v>
      </c>
      <c r="E16" s="220">
        <v>43</v>
      </c>
      <c r="F16" s="188">
        <v>4</v>
      </c>
      <c r="G16" s="220">
        <v>39</v>
      </c>
      <c r="H16" s="188">
        <v>4</v>
      </c>
      <c r="I16" s="207">
        <f t="shared" ref="I16:J18" si="3">E16+G16</f>
        <v>82</v>
      </c>
      <c r="J16" s="210">
        <f t="shared" si="3"/>
        <v>8</v>
      </c>
    </row>
    <row r="17" spans="1:10" s="34" customFormat="1" ht="27.75" customHeight="1" x14ac:dyDescent="0.2">
      <c r="A17" s="261"/>
      <c r="B17" s="31" t="s">
        <v>31</v>
      </c>
      <c r="C17" s="32" t="s">
        <v>125</v>
      </c>
      <c r="D17" s="33" t="s">
        <v>113</v>
      </c>
      <c r="E17" s="220">
        <v>40</v>
      </c>
      <c r="F17" s="188">
        <v>1</v>
      </c>
      <c r="G17" s="220">
        <v>27</v>
      </c>
      <c r="H17" s="188">
        <v>7</v>
      </c>
      <c r="I17" s="207">
        <f t="shared" si="3"/>
        <v>67</v>
      </c>
      <c r="J17" s="208">
        <f t="shared" si="3"/>
        <v>8</v>
      </c>
    </row>
    <row r="18" spans="1:10" s="34" customFormat="1" ht="18" customHeight="1" x14ac:dyDescent="0.2">
      <c r="A18" s="262"/>
      <c r="B18" s="36" t="s">
        <v>29</v>
      </c>
      <c r="C18" s="35" t="s">
        <v>126</v>
      </c>
      <c r="D18" s="33" t="s">
        <v>113</v>
      </c>
      <c r="E18" s="220">
        <v>16</v>
      </c>
      <c r="F18" s="188">
        <v>1</v>
      </c>
      <c r="G18" s="220">
        <v>20</v>
      </c>
      <c r="H18" s="188">
        <v>2</v>
      </c>
      <c r="I18" s="207">
        <f t="shared" si="3"/>
        <v>36</v>
      </c>
      <c r="J18" s="208">
        <f t="shared" si="3"/>
        <v>3</v>
      </c>
    </row>
    <row r="19" spans="1:10" s="72" customFormat="1" ht="18" customHeight="1" x14ac:dyDescent="0.2">
      <c r="A19" s="263" t="s">
        <v>119</v>
      </c>
      <c r="B19" s="263"/>
      <c r="C19" s="263"/>
      <c r="D19" s="263"/>
      <c r="E19" s="199">
        <f t="shared" ref="E19:J19" si="4">SUM(E16:E18)</f>
        <v>99</v>
      </c>
      <c r="F19" s="199">
        <f t="shared" si="4"/>
        <v>6</v>
      </c>
      <c r="G19" s="199">
        <f t="shared" si="4"/>
        <v>86</v>
      </c>
      <c r="H19" s="199">
        <f t="shared" si="4"/>
        <v>13</v>
      </c>
      <c r="I19" s="211">
        <f t="shared" si="4"/>
        <v>185</v>
      </c>
      <c r="J19" s="211">
        <f t="shared" si="4"/>
        <v>19</v>
      </c>
    </row>
    <row r="20" spans="1:10" s="30" customFormat="1" ht="20.25" customHeight="1" x14ac:dyDescent="0.2">
      <c r="A20" s="289" t="s">
        <v>127</v>
      </c>
      <c r="B20" s="37" t="s">
        <v>18</v>
      </c>
      <c r="C20" s="35" t="s">
        <v>128</v>
      </c>
      <c r="D20" s="33" t="s">
        <v>113</v>
      </c>
      <c r="E20" s="187">
        <v>25</v>
      </c>
      <c r="F20" s="188">
        <v>1</v>
      </c>
      <c r="G20" s="187">
        <v>23</v>
      </c>
      <c r="H20" s="188">
        <v>0</v>
      </c>
      <c r="I20" s="207">
        <f>E20+G20</f>
        <v>48</v>
      </c>
      <c r="J20" s="210">
        <f>F20+H20</f>
        <v>1</v>
      </c>
    </row>
    <row r="21" spans="1:10" s="30" customFormat="1" ht="28.5" customHeight="1" x14ac:dyDescent="0.2">
      <c r="A21" s="289"/>
      <c r="B21" s="37" t="s">
        <v>11</v>
      </c>
      <c r="C21" s="35" t="s">
        <v>129</v>
      </c>
      <c r="D21" s="33" t="s">
        <v>113</v>
      </c>
      <c r="E21" s="187">
        <v>25</v>
      </c>
      <c r="F21" s="188">
        <v>0</v>
      </c>
      <c r="G21" s="187">
        <v>25</v>
      </c>
      <c r="H21" s="188">
        <v>0</v>
      </c>
      <c r="I21" s="207">
        <f>E21+G21</f>
        <v>50</v>
      </c>
      <c r="J21" s="210">
        <f>F21+H21</f>
        <v>0</v>
      </c>
    </row>
    <row r="22" spans="1:10" s="72" customFormat="1" ht="15.75" customHeight="1" x14ac:dyDescent="0.2">
      <c r="A22" s="263" t="s">
        <v>119</v>
      </c>
      <c r="B22" s="263"/>
      <c r="C22" s="263"/>
      <c r="D22" s="263"/>
      <c r="E22" s="199">
        <f t="shared" ref="E22:J22" si="5">E20+E21</f>
        <v>50</v>
      </c>
      <c r="F22" s="199">
        <f t="shared" si="5"/>
        <v>1</v>
      </c>
      <c r="G22" s="199">
        <f t="shared" si="5"/>
        <v>48</v>
      </c>
      <c r="H22" s="199">
        <f t="shared" si="5"/>
        <v>0</v>
      </c>
      <c r="I22" s="211">
        <f t="shared" si="5"/>
        <v>98</v>
      </c>
      <c r="J22" s="211">
        <f t="shared" si="5"/>
        <v>1</v>
      </c>
    </row>
    <row r="23" spans="1:10" s="30" customFormat="1" ht="18.75" customHeight="1" x14ac:dyDescent="0.2">
      <c r="A23" s="286" t="s">
        <v>130</v>
      </c>
      <c r="B23" s="291" t="s">
        <v>131</v>
      </c>
      <c r="C23" s="84" t="s">
        <v>132</v>
      </c>
      <c r="D23" s="33" t="s">
        <v>113</v>
      </c>
      <c r="E23" s="200">
        <v>29</v>
      </c>
      <c r="F23" s="188">
        <v>1</v>
      </c>
      <c r="G23" s="200">
        <v>22</v>
      </c>
      <c r="H23" s="188">
        <v>2</v>
      </c>
      <c r="I23" s="207">
        <f t="shared" ref="I23:J27" si="6">E23+G23</f>
        <v>51</v>
      </c>
      <c r="J23" s="210">
        <f t="shared" si="6"/>
        <v>3</v>
      </c>
    </row>
    <row r="24" spans="1:10" s="30" customFormat="1" ht="18.75" customHeight="1" x14ac:dyDescent="0.2">
      <c r="A24" s="287"/>
      <c r="B24" s="291"/>
      <c r="C24" s="84" t="s">
        <v>133</v>
      </c>
      <c r="D24" s="33" t="s">
        <v>113</v>
      </c>
      <c r="E24" s="200">
        <v>17</v>
      </c>
      <c r="F24" s="188">
        <v>0</v>
      </c>
      <c r="G24" s="200">
        <v>16</v>
      </c>
      <c r="H24" s="188">
        <v>0</v>
      </c>
      <c r="I24" s="207">
        <f t="shared" si="6"/>
        <v>33</v>
      </c>
      <c r="J24" s="210">
        <f t="shared" si="6"/>
        <v>0</v>
      </c>
    </row>
    <row r="25" spans="1:10" s="34" customFormat="1" ht="18" customHeight="1" x14ac:dyDescent="0.2">
      <c r="A25" s="287"/>
      <c r="B25" s="291"/>
      <c r="C25" s="85" t="s">
        <v>134</v>
      </c>
      <c r="D25" s="33" t="s">
        <v>113</v>
      </c>
      <c r="E25" s="200"/>
      <c r="F25" s="188"/>
      <c r="G25" s="200">
        <v>14</v>
      </c>
      <c r="H25" s="188">
        <v>1</v>
      </c>
      <c r="I25" s="207">
        <f t="shared" si="6"/>
        <v>14</v>
      </c>
      <c r="J25" s="208">
        <f t="shared" si="6"/>
        <v>1</v>
      </c>
    </row>
    <row r="26" spans="1:10" s="34" customFormat="1" ht="38.25" x14ac:dyDescent="0.2">
      <c r="A26" s="287"/>
      <c r="B26" s="31" t="s">
        <v>223</v>
      </c>
      <c r="C26" s="85" t="s">
        <v>135</v>
      </c>
      <c r="D26" s="33" t="s">
        <v>113</v>
      </c>
      <c r="E26" s="200">
        <v>27</v>
      </c>
      <c r="F26" s="188">
        <v>1</v>
      </c>
      <c r="G26" s="200">
        <v>22</v>
      </c>
      <c r="H26" s="188">
        <v>2</v>
      </c>
      <c r="I26" s="207">
        <f t="shared" si="6"/>
        <v>49</v>
      </c>
      <c r="J26" s="208">
        <f t="shared" si="6"/>
        <v>3</v>
      </c>
    </row>
    <row r="27" spans="1:10" s="34" customFormat="1" ht="18.75" customHeight="1" x14ac:dyDescent="0.2">
      <c r="A27" s="287"/>
      <c r="B27" s="31" t="s">
        <v>48</v>
      </c>
      <c r="C27" s="85" t="s">
        <v>190</v>
      </c>
      <c r="D27" s="33" t="s">
        <v>113</v>
      </c>
      <c r="E27" s="200">
        <v>26</v>
      </c>
      <c r="F27" s="188">
        <v>1</v>
      </c>
      <c r="G27" s="200">
        <v>24</v>
      </c>
      <c r="H27" s="188">
        <v>1</v>
      </c>
      <c r="I27" s="207">
        <f t="shared" si="6"/>
        <v>50</v>
      </c>
      <c r="J27" s="208">
        <f t="shared" si="6"/>
        <v>2</v>
      </c>
    </row>
    <row r="28" spans="1:10" s="72" customFormat="1" ht="16.5" customHeight="1" x14ac:dyDescent="0.2">
      <c r="A28" s="263" t="s">
        <v>119</v>
      </c>
      <c r="B28" s="263"/>
      <c r="C28" s="263"/>
      <c r="D28" s="263"/>
      <c r="E28" s="199">
        <f t="shared" ref="E28:J28" si="7">SUM(E23:E27)</f>
        <v>99</v>
      </c>
      <c r="F28" s="199">
        <f t="shared" si="7"/>
        <v>3</v>
      </c>
      <c r="G28" s="199">
        <f t="shared" si="7"/>
        <v>98</v>
      </c>
      <c r="H28" s="199">
        <f t="shared" si="7"/>
        <v>6</v>
      </c>
      <c r="I28" s="211">
        <f t="shared" si="7"/>
        <v>197</v>
      </c>
      <c r="J28" s="211">
        <f t="shared" si="7"/>
        <v>9</v>
      </c>
    </row>
    <row r="29" spans="1:10" s="30" customFormat="1" ht="18" customHeight="1" x14ac:dyDescent="0.2">
      <c r="A29" s="286" t="s">
        <v>136</v>
      </c>
      <c r="B29" s="264" t="s">
        <v>137</v>
      </c>
      <c r="C29" s="151" t="s">
        <v>196</v>
      </c>
      <c r="D29" s="121" t="s">
        <v>198</v>
      </c>
      <c r="E29" s="224">
        <v>11</v>
      </c>
      <c r="F29" s="193">
        <v>9</v>
      </c>
      <c r="G29" s="225"/>
      <c r="H29" s="193"/>
      <c r="I29" s="207">
        <f t="shared" ref="I29:J32" si="8">E29+G29</f>
        <v>11</v>
      </c>
      <c r="J29" s="210">
        <f t="shared" si="8"/>
        <v>9</v>
      </c>
    </row>
    <row r="30" spans="1:10" s="30" customFormat="1" ht="18" customHeight="1" x14ac:dyDescent="0.2">
      <c r="A30" s="287"/>
      <c r="B30" s="265"/>
      <c r="C30" s="151" t="s">
        <v>197</v>
      </c>
      <c r="D30" s="121" t="s">
        <v>198</v>
      </c>
      <c r="E30" s="224">
        <v>10</v>
      </c>
      <c r="F30" s="193">
        <v>12</v>
      </c>
      <c r="G30" s="225"/>
      <c r="H30" s="193"/>
      <c r="I30" s="207">
        <f>E30+G30</f>
        <v>10</v>
      </c>
      <c r="J30" s="210">
        <f>F30+H30</f>
        <v>12</v>
      </c>
    </row>
    <row r="31" spans="1:10" s="30" customFormat="1" ht="18" customHeight="1" x14ac:dyDescent="0.2">
      <c r="A31" s="287"/>
      <c r="B31" s="266"/>
      <c r="C31" s="107" t="s">
        <v>192</v>
      </c>
      <c r="D31" s="33" t="s">
        <v>138</v>
      </c>
      <c r="E31" s="224"/>
      <c r="F31" s="226"/>
      <c r="G31" s="224">
        <v>12</v>
      </c>
      <c r="H31" s="226">
        <v>4</v>
      </c>
      <c r="I31" s="207">
        <f t="shared" si="8"/>
        <v>12</v>
      </c>
      <c r="J31" s="210">
        <f t="shared" si="8"/>
        <v>4</v>
      </c>
    </row>
    <row r="32" spans="1:10" s="30" customFormat="1" ht="19.5" customHeight="1" x14ac:dyDescent="0.2">
      <c r="A32" s="288"/>
      <c r="B32" s="38" t="s">
        <v>139</v>
      </c>
      <c r="C32" s="108" t="s">
        <v>194</v>
      </c>
      <c r="D32" s="33" t="s">
        <v>113</v>
      </c>
      <c r="E32" s="224">
        <v>23</v>
      </c>
      <c r="F32" s="226">
        <v>16</v>
      </c>
      <c r="G32" s="224">
        <v>21</v>
      </c>
      <c r="H32" s="226">
        <v>9</v>
      </c>
      <c r="I32" s="207">
        <f t="shared" si="8"/>
        <v>44</v>
      </c>
      <c r="J32" s="210">
        <f t="shared" si="8"/>
        <v>25</v>
      </c>
    </row>
    <row r="33" spans="1:10" s="72" customFormat="1" ht="16.5" customHeight="1" x14ac:dyDescent="0.2">
      <c r="A33" s="263" t="s">
        <v>119</v>
      </c>
      <c r="B33" s="263"/>
      <c r="C33" s="263"/>
      <c r="D33" s="263"/>
      <c r="E33" s="199">
        <f t="shared" ref="E33:J33" si="9">SUM(E29:E32)</f>
        <v>44</v>
      </c>
      <c r="F33" s="199">
        <f t="shared" si="9"/>
        <v>37</v>
      </c>
      <c r="G33" s="199">
        <f t="shared" si="9"/>
        <v>33</v>
      </c>
      <c r="H33" s="199">
        <f t="shared" si="9"/>
        <v>13</v>
      </c>
      <c r="I33" s="211">
        <f t="shared" si="9"/>
        <v>77</v>
      </c>
      <c r="J33" s="211">
        <f t="shared" si="9"/>
        <v>50</v>
      </c>
    </row>
    <row r="34" spans="1:10" s="30" customFormat="1" ht="21" customHeight="1" x14ac:dyDescent="0.2">
      <c r="A34" s="260" t="s">
        <v>199</v>
      </c>
      <c r="B34" s="40" t="s">
        <v>140</v>
      </c>
      <c r="C34" s="35" t="s">
        <v>141</v>
      </c>
      <c r="D34" s="33" t="s">
        <v>113</v>
      </c>
      <c r="E34" s="187">
        <v>17</v>
      </c>
      <c r="F34" s="188">
        <v>9</v>
      </c>
      <c r="G34" s="187">
        <v>16</v>
      </c>
      <c r="H34" s="188">
        <v>18</v>
      </c>
      <c r="I34" s="207">
        <f t="shared" ref="I34:J39" si="10">E34+G34</f>
        <v>33</v>
      </c>
      <c r="J34" s="210">
        <f t="shared" si="10"/>
        <v>27</v>
      </c>
    </row>
    <row r="35" spans="1:10" s="30" customFormat="1" ht="25.5" x14ac:dyDescent="0.2">
      <c r="A35" s="261"/>
      <c r="B35" s="40" t="s">
        <v>142</v>
      </c>
      <c r="C35" s="35" t="s">
        <v>184</v>
      </c>
      <c r="D35" s="33" t="s">
        <v>113</v>
      </c>
      <c r="E35" s="187">
        <v>0</v>
      </c>
      <c r="F35" s="188">
        <v>0</v>
      </c>
      <c r="G35" s="187">
        <v>18</v>
      </c>
      <c r="H35" s="188">
        <v>2</v>
      </c>
      <c r="I35" s="207">
        <f t="shared" si="10"/>
        <v>18</v>
      </c>
      <c r="J35" s="210">
        <f t="shared" si="10"/>
        <v>2</v>
      </c>
    </row>
    <row r="36" spans="1:10" s="30" customFormat="1" ht="21" customHeight="1" x14ac:dyDescent="0.2">
      <c r="A36" s="261"/>
      <c r="B36" s="40" t="s">
        <v>143</v>
      </c>
      <c r="C36" s="35" t="s">
        <v>144</v>
      </c>
      <c r="D36" s="33" t="s">
        <v>113</v>
      </c>
      <c r="E36" s="187">
        <v>15</v>
      </c>
      <c r="F36" s="188">
        <v>9</v>
      </c>
      <c r="G36" s="187">
        <v>20</v>
      </c>
      <c r="H36" s="188">
        <v>12</v>
      </c>
      <c r="I36" s="207">
        <f t="shared" si="10"/>
        <v>35</v>
      </c>
      <c r="J36" s="210">
        <f t="shared" si="10"/>
        <v>21</v>
      </c>
    </row>
    <row r="37" spans="1:10" s="30" customFormat="1" ht="21.75" customHeight="1" x14ac:dyDescent="0.2">
      <c r="A37" s="261"/>
      <c r="B37" s="41" t="s">
        <v>145</v>
      </c>
      <c r="C37" s="35" t="s">
        <v>146</v>
      </c>
      <c r="D37" s="33" t="s">
        <v>113</v>
      </c>
      <c r="E37" s="187">
        <v>19</v>
      </c>
      <c r="F37" s="188">
        <v>10</v>
      </c>
      <c r="G37" s="187">
        <v>18</v>
      </c>
      <c r="H37" s="188">
        <v>3</v>
      </c>
      <c r="I37" s="207">
        <f t="shared" si="10"/>
        <v>37</v>
      </c>
      <c r="J37" s="210">
        <f t="shared" si="10"/>
        <v>13</v>
      </c>
    </row>
    <row r="38" spans="1:10" s="30" customFormat="1" ht="24" customHeight="1" x14ac:dyDescent="0.2">
      <c r="A38" s="261"/>
      <c r="B38" s="40" t="s">
        <v>147</v>
      </c>
      <c r="C38" s="35" t="s">
        <v>148</v>
      </c>
      <c r="D38" s="33" t="s">
        <v>113</v>
      </c>
      <c r="E38" s="187">
        <v>17</v>
      </c>
      <c r="F38" s="188">
        <v>11</v>
      </c>
      <c r="G38" s="187">
        <v>23</v>
      </c>
      <c r="H38" s="188">
        <v>18</v>
      </c>
      <c r="I38" s="207">
        <f t="shared" si="10"/>
        <v>40</v>
      </c>
      <c r="J38" s="210">
        <f t="shared" si="10"/>
        <v>29</v>
      </c>
    </row>
    <row r="39" spans="1:10" s="30" customFormat="1" ht="18.75" customHeight="1" x14ac:dyDescent="0.2">
      <c r="A39" s="261"/>
      <c r="B39" s="41" t="s">
        <v>149</v>
      </c>
      <c r="C39" s="42" t="s">
        <v>150</v>
      </c>
      <c r="D39" s="33" t="s">
        <v>113</v>
      </c>
      <c r="E39" s="187">
        <v>21</v>
      </c>
      <c r="F39" s="188">
        <v>0</v>
      </c>
      <c r="G39" s="187">
        <v>20</v>
      </c>
      <c r="H39" s="188">
        <v>0</v>
      </c>
      <c r="I39" s="210">
        <f>E39+G39</f>
        <v>41</v>
      </c>
      <c r="J39" s="210">
        <f t="shared" si="10"/>
        <v>0</v>
      </c>
    </row>
    <row r="40" spans="1:10" s="30" customFormat="1" ht="18.75" customHeight="1" x14ac:dyDescent="0.2">
      <c r="A40" s="262"/>
      <c r="B40" s="41" t="s">
        <v>201</v>
      </c>
      <c r="C40" s="42" t="s">
        <v>200</v>
      </c>
      <c r="D40" s="33" t="s">
        <v>113</v>
      </c>
      <c r="E40" s="187">
        <v>20</v>
      </c>
      <c r="F40" s="188">
        <v>0</v>
      </c>
      <c r="G40" s="187">
        <v>0</v>
      </c>
      <c r="H40" s="188">
        <v>0</v>
      </c>
      <c r="I40" s="210">
        <f>E40+G40</f>
        <v>20</v>
      </c>
      <c r="J40" s="210">
        <f>F40+H40</f>
        <v>0</v>
      </c>
    </row>
    <row r="41" spans="1:10" s="72" customFormat="1" ht="12.75" customHeight="1" x14ac:dyDescent="0.2">
      <c r="A41" s="263" t="s">
        <v>119</v>
      </c>
      <c r="B41" s="263"/>
      <c r="C41" s="263"/>
      <c r="D41" s="263"/>
      <c r="E41" s="199">
        <f t="shared" ref="E41:J41" si="11">SUM(E34:E40)</f>
        <v>109</v>
      </c>
      <c r="F41" s="199">
        <f t="shared" si="11"/>
        <v>39</v>
      </c>
      <c r="G41" s="199">
        <f t="shared" si="11"/>
        <v>115</v>
      </c>
      <c r="H41" s="199">
        <f t="shared" si="11"/>
        <v>53</v>
      </c>
      <c r="I41" s="211">
        <f>SUM(I34:I40)</f>
        <v>224</v>
      </c>
      <c r="J41" s="211">
        <f t="shared" si="11"/>
        <v>92</v>
      </c>
    </row>
    <row r="42" spans="1:10" s="43" customFormat="1" ht="15.75" customHeight="1" x14ac:dyDescent="0.2">
      <c r="A42" s="279" t="s">
        <v>151</v>
      </c>
      <c r="B42" s="264" t="s">
        <v>152</v>
      </c>
      <c r="C42" s="39" t="s">
        <v>153</v>
      </c>
      <c r="D42" s="33" t="s">
        <v>113</v>
      </c>
      <c r="E42" s="187">
        <v>0</v>
      </c>
      <c r="F42" s="188">
        <v>0</v>
      </c>
      <c r="G42" s="187">
        <v>35</v>
      </c>
      <c r="H42" s="188">
        <v>4</v>
      </c>
      <c r="I42" s="207">
        <f t="shared" ref="I42:J44" si="12">E42+G42</f>
        <v>35</v>
      </c>
      <c r="J42" s="210">
        <f t="shared" si="12"/>
        <v>4</v>
      </c>
    </row>
    <row r="43" spans="1:10" s="43" customFormat="1" ht="25.5" x14ac:dyDescent="0.2">
      <c r="A43" s="274"/>
      <c r="B43" s="265"/>
      <c r="C43" s="39" t="s">
        <v>202</v>
      </c>
      <c r="D43" s="33" t="s">
        <v>113</v>
      </c>
      <c r="E43" s="187">
        <v>37</v>
      </c>
      <c r="F43" s="188">
        <v>2</v>
      </c>
      <c r="G43" s="187">
        <v>0</v>
      </c>
      <c r="H43" s="188">
        <v>0</v>
      </c>
      <c r="I43" s="207">
        <f t="shared" si="12"/>
        <v>37</v>
      </c>
      <c r="J43" s="210">
        <f t="shared" si="12"/>
        <v>2</v>
      </c>
    </row>
    <row r="44" spans="1:10" s="43" customFormat="1" ht="16.5" customHeight="1" x14ac:dyDescent="0.2">
      <c r="A44" s="274"/>
      <c r="B44" s="265"/>
      <c r="C44" s="39" t="s">
        <v>154</v>
      </c>
      <c r="D44" s="33" t="s">
        <v>113</v>
      </c>
      <c r="E44" s="187">
        <v>26</v>
      </c>
      <c r="F44" s="188">
        <v>0</v>
      </c>
      <c r="G44" s="187">
        <v>23</v>
      </c>
      <c r="H44" s="188">
        <v>2</v>
      </c>
      <c r="I44" s="207">
        <f t="shared" si="12"/>
        <v>49</v>
      </c>
      <c r="J44" s="210">
        <f t="shared" si="12"/>
        <v>2</v>
      </c>
    </row>
    <row r="45" spans="1:10" s="72" customFormat="1" ht="15" customHeight="1" x14ac:dyDescent="0.2">
      <c r="A45" s="263" t="s">
        <v>119</v>
      </c>
      <c r="B45" s="263"/>
      <c r="C45" s="263"/>
      <c r="D45" s="263"/>
      <c r="E45" s="199">
        <f t="shared" ref="E45:J45" si="13">SUM(E42:E44)</f>
        <v>63</v>
      </c>
      <c r="F45" s="199">
        <f t="shared" si="13"/>
        <v>2</v>
      </c>
      <c r="G45" s="199">
        <f t="shared" si="13"/>
        <v>58</v>
      </c>
      <c r="H45" s="199">
        <f t="shared" si="13"/>
        <v>6</v>
      </c>
      <c r="I45" s="211">
        <f t="shared" si="13"/>
        <v>121</v>
      </c>
      <c r="J45" s="211">
        <f t="shared" si="13"/>
        <v>8</v>
      </c>
    </row>
    <row r="46" spans="1:10" s="30" customFormat="1" ht="15" customHeight="1" x14ac:dyDescent="0.2">
      <c r="A46" s="289" t="s">
        <v>155</v>
      </c>
      <c r="B46" s="258" t="s">
        <v>156</v>
      </c>
      <c r="C46" s="39" t="s">
        <v>157</v>
      </c>
      <c r="D46" s="33" t="s">
        <v>113</v>
      </c>
      <c r="E46" s="187">
        <v>0</v>
      </c>
      <c r="F46" s="188">
        <v>0</v>
      </c>
      <c r="G46" s="187">
        <v>20</v>
      </c>
      <c r="H46" s="188">
        <v>0</v>
      </c>
      <c r="I46" s="207">
        <f t="shared" ref="I46:J49" si="14">E46+G46</f>
        <v>20</v>
      </c>
      <c r="J46" s="210">
        <f t="shared" si="14"/>
        <v>0</v>
      </c>
    </row>
    <row r="47" spans="1:10" s="30" customFormat="1" ht="25.5" customHeight="1" x14ac:dyDescent="0.2">
      <c r="A47" s="289"/>
      <c r="B47" s="259"/>
      <c r="C47" s="39" t="s">
        <v>203</v>
      </c>
      <c r="D47" s="33" t="s">
        <v>113</v>
      </c>
      <c r="E47" s="187">
        <v>24</v>
      </c>
      <c r="F47" s="188">
        <v>0</v>
      </c>
      <c r="G47" s="187">
        <v>0</v>
      </c>
      <c r="H47" s="188">
        <v>0</v>
      </c>
      <c r="I47" s="207">
        <f t="shared" si="14"/>
        <v>24</v>
      </c>
      <c r="J47" s="210">
        <f t="shared" si="14"/>
        <v>0</v>
      </c>
    </row>
    <row r="48" spans="1:10" s="30" customFormat="1" ht="18" customHeight="1" x14ac:dyDescent="0.2">
      <c r="A48" s="289"/>
      <c r="B48" s="258" t="s">
        <v>158</v>
      </c>
      <c r="C48" s="39" t="s">
        <v>204</v>
      </c>
      <c r="D48" s="33" t="s">
        <v>113</v>
      </c>
      <c r="E48" s="187">
        <v>12</v>
      </c>
      <c r="F48" s="188">
        <v>8</v>
      </c>
      <c r="G48" s="187">
        <v>0</v>
      </c>
      <c r="H48" s="188">
        <v>0</v>
      </c>
      <c r="I48" s="207">
        <f t="shared" si="14"/>
        <v>12</v>
      </c>
      <c r="J48" s="210">
        <f t="shared" si="14"/>
        <v>8</v>
      </c>
    </row>
    <row r="49" spans="1:10" s="30" customFormat="1" ht="19.5" customHeight="1" x14ac:dyDescent="0.2">
      <c r="A49" s="289"/>
      <c r="B49" s="259"/>
      <c r="C49" s="39" t="s">
        <v>159</v>
      </c>
      <c r="D49" s="33" t="s">
        <v>113</v>
      </c>
      <c r="E49" s="187">
        <v>0</v>
      </c>
      <c r="F49" s="188">
        <v>0</v>
      </c>
      <c r="G49" s="187">
        <v>14</v>
      </c>
      <c r="H49" s="188">
        <v>4</v>
      </c>
      <c r="I49" s="207">
        <f t="shared" si="14"/>
        <v>14</v>
      </c>
      <c r="J49" s="210">
        <f t="shared" si="14"/>
        <v>4</v>
      </c>
    </row>
    <row r="50" spans="1:10" s="72" customFormat="1" ht="16.5" customHeight="1" x14ac:dyDescent="0.2">
      <c r="A50" s="263" t="s">
        <v>119</v>
      </c>
      <c r="B50" s="263"/>
      <c r="C50" s="263"/>
      <c r="D50" s="263"/>
      <c r="E50" s="199">
        <f t="shared" ref="E50:J50" si="15">SUM(E46:E49)</f>
        <v>36</v>
      </c>
      <c r="F50" s="199">
        <f t="shared" si="15"/>
        <v>8</v>
      </c>
      <c r="G50" s="199">
        <f t="shared" si="15"/>
        <v>34</v>
      </c>
      <c r="H50" s="199">
        <f t="shared" si="15"/>
        <v>4</v>
      </c>
      <c r="I50" s="211">
        <f t="shared" si="15"/>
        <v>70</v>
      </c>
      <c r="J50" s="211">
        <f t="shared" si="15"/>
        <v>12</v>
      </c>
    </row>
    <row r="51" spans="1:10" s="30" customFormat="1" ht="21" customHeight="1" x14ac:dyDescent="0.2">
      <c r="A51" s="279" t="s">
        <v>160</v>
      </c>
      <c r="B51" s="38" t="s">
        <v>18</v>
      </c>
      <c r="C51" s="39" t="s">
        <v>161</v>
      </c>
      <c r="D51" s="33" t="s">
        <v>113</v>
      </c>
      <c r="E51" s="187">
        <v>39</v>
      </c>
      <c r="F51" s="188">
        <v>3</v>
      </c>
      <c r="G51" s="187">
        <v>29</v>
      </c>
      <c r="H51" s="188">
        <v>3</v>
      </c>
      <c r="I51" s="207">
        <f>E51+G51</f>
        <v>68</v>
      </c>
      <c r="J51" s="210">
        <f>F51+H51</f>
        <v>6</v>
      </c>
    </row>
    <row r="52" spans="1:10" s="30" customFormat="1" ht="21.75" customHeight="1" x14ac:dyDescent="0.2">
      <c r="A52" s="275"/>
      <c r="B52" s="38" t="s">
        <v>162</v>
      </c>
      <c r="C52" s="39" t="s">
        <v>163</v>
      </c>
      <c r="D52" s="33" t="s">
        <v>113</v>
      </c>
      <c r="E52" s="187">
        <v>20</v>
      </c>
      <c r="F52" s="188">
        <v>3</v>
      </c>
      <c r="G52" s="187">
        <v>23</v>
      </c>
      <c r="H52" s="188">
        <v>1</v>
      </c>
      <c r="I52" s="207">
        <f>E52+G52</f>
        <v>43</v>
      </c>
      <c r="J52" s="210">
        <f>F52+H52</f>
        <v>4</v>
      </c>
    </row>
    <row r="53" spans="1:10" s="30" customFormat="1" ht="14.25" customHeight="1" x14ac:dyDescent="0.2">
      <c r="A53" s="296" t="s">
        <v>119</v>
      </c>
      <c r="B53" s="296"/>
      <c r="C53" s="296"/>
      <c r="D53" s="296"/>
      <c r="E53" s="199">
        <f t="shared" ref="E53:J53" si="16">SUM(E51:E52)</f>
        <v>59</v>
      </c>
      <c r="F53" s="199">
        <f t="shared" si="16"/>
        <v>6</v>
      </c>
      <c r="G53" s="199">
        <f t="shared" si="16"/>
        <v>52</v>
      </c>
      <c r="H53" s="199">
        <f t="shared" si="16"/>
        <v>4</v>
      </c>
      <c r="I53" s="211">
        <f t="shared" si="16"/>
        <v>111</v>
      </c>
      <c r="J53" s="211">
        <f t="shared" si="16"/>
        <v>10</v>
      </c>
    </row>
    <row r="54" spans="1:10" s="30" customFormat="1" ht="21" customHeight="1" x14ac:dyDescent="0.2">
      <c r="A54" s="286" t="s">
        <v>164</v>
      </c>
      <c r="B54" s="258" t="s">
        <v>165</v>
      </c>
      <c r="C54" s="39" t="s">
        <v>166</v>
      </c>
      <c r="D54" s="87" t="s">
        <v>113</v>
      </c>
      <c r="E54" s="184">
        <v>15</v>
      </c>
      <c r="F54" s="98">
        <v>3</v>
      </c>
      <c r="G54" s="184">
        <v>16</v>
      </c>
      <c r="H54" s="98">
        <v>7</v>
      </c>
      <c r="I54" s="212">
        <f t="shared" ref="I54:J56" si="17">E54+G54</f>
        <v>31</v>
      </c>
      <c r="J54" s="210">
        <f t="shared" si="17"/>
        <v>10</v>
      </c>
    </row>
    <row r="55" spans="1:10" s="30" customFormat="1" ht="17.25" customHeight="1" x14ac:dyDescent="0.2">
      <c r="A55" s="287"/>
      <c r="B55" s="259"/>
      <c r="C55" s="39" t="s">
        <v>167</v>
      </c>
      <c r="D55" s="87" t="s">
        <v>113</v>
      </c>
      <c r="E55" s="184">
        <v>24</v>
      </c>
      <c r="F55" s="98">
        <v>3</v>
      </c>
      <c r="G55" s="184">
        <v>24</v>
      </c>
      <c r="H55" s="98">
        <v>5</v>
      </c>
      <c r="I55" s="212">
        <f t="shared" si="17"/>
        <v>48</v>
      </c>
      <c r="J55" s="210">
        <f t="shared" si="17"/>
        <v>8</v>
      </c>
    </row>
    <row r="56" spans="1:10" s="30" customFormat="1" ht="18" customHeight="1" x14ac:dyDescent="0.2">
      <c r="A56" s="288"/>
      <c r="B56" s="37" t="s">
        <v>145</v>
      </c>
      <c r="C56" s="39" t="s">
        <v>168</v>
      </c>
      <c r="D56" s="87" t="s">
        <v>113</v>
      </c>
      <c r="E56" s="184">
        <v>6</v>
      </c>
      <c r="F56" s="98">
        <v>28</v>
      </c>
      <c r="G56" s="184">
        <v>4</v>
      </c>
      <c r="H56" s="98">
        <v>28</v>
      </c>
      <c r="I56" s="212">
        <f t="shared" si="17"/>
        <v>10</v>
      </c>
      <c r="J56" s="210">
        <f t="shared" si="17"/>
        <v>56</v>
      </c>
    </row>
    <row r="57" spans="1:10" s="72" customFormat="1" ht="14.25" customHeight="1" x14ac:dyDescent="0.2">
      <c r="A57" s="263" t="s">
        <v>119</v>
      </c>
      <c r="B57" s="263"/>
      <c r="C57" s="263"/>
      <c r="D57" s="263"/>
      <c r="E57" s="201">
        <f t="shared" ref="E57:J57" si="18">SUM(E54:E56)</f>
        <v>45</v>
      </c>
      <c r="F57" s="201">
        <f t="shared" si="18"/>
        <v>34</v>
      </c>
      <c r="G57" s="201">
        <f t="shared" si="18"/>
        <v>44</v>
      </c>
      <c r="H57" s="201">
        <f t="shared" si="18"/>
        <v>40</v>
      </c>
      <c r="I57" s="213">
        <f t="shared" si="18"/>
        <v>89</v>
      </c>
      <c r="J57" s="213">
        <f t="shared" si="18"/>
        <v>74</v>
      </c>
    </row>
    <row r="58" spans="1:10" s="30" customFormat="1" ht="21" customHeight="1" x14ac:dyDescent="0.2">
      <c r="A58" s="283" t="s">
        <v>169</v>
      </c>
      <c r="B58" s="297" t="s">
        <v>165</v>
      </c>
      <c r="C58" s="124" t="s">
        <v>209</v>
      </c>
      <c r="D58" s="88" t="s">
        <v>113</v>
      </c>
      <c r="E58" s="187">
        <v>45</v>
      </c>
      <c r="F58" s="188"/>
      <c r="G58" s="187">
        <v>40</v>
      </c>
      <c r="H58" s="188"/>
      <c r="I58" s="207">
        <f t="shared" ref="I58:J69" si="19">E58+G58</f>
        <v>85</v>
      </c>
      <c r="J58" s="210">
        <f t="shared" si="19"/>
        <v>0</v>
      </c>
    </row>
    <row r="59" spans="1:10" s="30" customFormat="1" ht="18" customHeight="1" x14ac:dyDescent="0.2">
      <c r="A59" s="284"/>
      <c r="B59" s="298"/>
      <c r="C59" s="132" t="s">
        <v>210</v>
      </c>
      <c r="D59" s="88" t="s">
        <v>113</v>
      </c>
      <c r="E59" s="187">
        <v>31</v>
      </c>
      <c r="F59" s="188"/>
      <c r="G59" s="187"/>
      <c r="H59" s="188"/>
      <c r="I59" s="207">
        <f>E59+G59</f>
        <v>31</v>
      </c>
      <c r="J59" s="210">
        <f>F59+H59</f>
        <v>0</v>
      </c>
    </row>
    <row r="60" spans="1:10" s="30" customFormat="1" ht="19.5" customHeight="1" x14ac:dyDescent="0.2">
      <c r="A60" s="284"/>
      <c r="B60" s="292" t="s">
        <v>152</v>
      </c>
      <c r="C60" s="124" t="s">
        <v>170</v>
      </c>
      <c r="D60" s="88" t="s">
        <v>113</v>
      </c>
      <c r="E60" s="187">
        <v>22</v>
      </c>
      <c r="F60" s="188"/>
      <c r="G60" s="187">
        <v>26</v>
      </c>
      <c r="H60" s="188">
        <v>1</v>
      </c>
      <c r="I60" s="207">
        <f t="shared" si="19"/>
        <v>48</v>
      </c>
      <c r="J60" s="210">
        <f t="shared" si="19"/>
        <v>1</v>
      </c>
    </row>
    <row r="61" spans="1:10" s="30" customFormat="1" ht="19.5" customHeight="1" x14ac:dyDescent="0.2">
      <c r="A61" s="284"/>
      <c r="B61" s="293"/>
      <c r="C61" s="124" t="s">
        <v>211</v>
      </c>
      <c r="D61" s="88" t="s">
        <v>113</v>
      </c>
      <c r="E61" s="187"/>
      <c r="F61" s="188"/>
      <c r="G61" s="187">
        <v>21</v>
      </c>
      <c r="H61" s="188"/>
      <c r="I61" s="207">
        <f t="shared" si="19"/>
        <v>21</v>
      </c>
      <c r="J61" s="210">
        <f t="shared" si="19"/>
        <v>0</v>
      </c>
    </row>
    <row r="62" spans="1:10" s="30" customFormat="1" ht="19.5" customHeight="1" x14ac:dyDescent="0.2">
      <c r="A62" s="284"/>
      <c r="B62" s="293"/>
      <c r="C62" s="124" t="s">
        <v>205</v>
      </c>
      <c r="D62" s="88" t="s">
        <v>113</v>
      </c>
      <c r="E62" s="187">
        <v>21</v>
      </c>
      <c r="F62" s="188"/>
      <c r="G62" s="187"/>
      <c r="H62" s="188"/>
      <c r="I62" s="207">
        <f>E62+G62</f>
        <v>21</v>
      </c>
      <c r="J62" s="210">
        <f>F62+H62</f>
        <v>0</v>
      </c>
    </row>
    <row r="63" spans="1:10" s="30" customFormat="1" ht="19.5" customHeight="1" x14ac:dyDescent="0.2">
      <c r="A63" s="284"/>
      <c r="B63" s="294"/>
      <c r="C63" s="128" t="s">
        <v>212</v>
      </c>
      <c r="D63" s="88" t="s">
        <v>113</v>
      </c>
      <c r="E63" s="187">
        <v>19</v>
      </c>
      <c r="F63" s="188"/>
      <c r="G63" s="187"/>
      <c r="H63" s="188"/>
      <c r="I63" s="207">
        <f>E63+G63</f>
        <v>19</v>
      </c>
      <c r="J63" s="210">
        <f>F63+H63</f>
        <v>0</v>
      </c>
    </row>
    <row r="64" spans="1:10" s="30" customFormat="1" ht="25.5" x14ac:dyDescent="0.2">
      <c r="A64" s="284"/>
      <c r="B64" s="123" t="s">
        <v>142</v>
      </c>
      <c r="C64" s="124" t="s">
        <v>171</v>
      </c>
      <c r="D64" s="88" t="s">
        <v>113</v>
      </c>
      <c r="E64" s="187"/>
      <c r="F64" s="188"/>
      <c r="G64" s="221">
        <v>25</v>
      </c>
      <c r="H64" s="188"/>
      <c r="I64" s="207">
        <f t="shared" si="19"/>
        <v>25</v>
      </c>
      <c r="J64" s="210">
        <f t="shared" si="19"/>
        <v>0</v>
      </c>
    </row>
    <row r="65" spans="1:10" s="30" customFormat="1" ht="24.75" customHeight="1" x14ac:dyDescent="0.2">
      <c r="A65" s="284"/>
      <c r="B65" s="122" t="s">
        <v>156</v>
      </c>
      <c r="C65" s="124" t="s">
        <v>183</v>
      </c>
      <c r="D65" s="88" t="s">
        <v>113</v>
      </c>
      <c r="E65" s="187">
        <v>28</v>
      </c>
      <c r="F65" s="188"/>
      <c r="G65" s="187">
        <v>31</v>
      </c>
      <c r="H65" s="188"/>
      <c r="I65" s="207">
        <f t="shared" si="19"/>
        <v>59</v>
      </c>
      <c r="J65" s="210">
        <f t="shared" si="19"/>
        <v>0</v>
      </c>
    </row>
    <row r="66" spans="1:10" s="30" customFormat="1" ht="24.75" customHeight="1" x14ac:dyDescent="0.2">
      <c r="A66" s="284"/>
      <c r="B66" s="129" t="s">
        <v>207</v>
      </c>
      <c r="C66" s="126" t="s">
        <v>213</v>
      </c>
      <c r="D66" s="127" t="s">
        <v>113</v>
      </c>
      <c r="E66" s="187">
        <v>40</v>
      </c>
      <c r="F66" s="188"/>
      <c r="G66" s="187"/>
      <c r="H66" s="188"/>
      <c r="I66" s="207">
        <f t="shared" ref="I66:J68" si="20">E66+G66</f>
        <v>40</v>
      </c>
      <c r="J66" s="210">
        <f t="shared" si="20"/>
        <v>0</v>
      </c>
    </row>
    <row r="67" spans="1:10" s="30" customFormat="1" ht="22.5" customHeight="1" x14ac:dyDescent="0.2">
      <c r="A67" s="284"/>
      <c r="B67" s="281" t="s">
        <v>137</v>
      </c>
      <c r="C67" s="131" t="s">
        <v>214</v>
      </c>
      <c r="D67" s="88" t="s">
        <v>113</v>
      </c>
      <c r="E67" s="187">
        <v>31</v>
      </c>
      <c r="F67" s="188"/>
      <c r="G67" s="187"/>
      <c r="H67" s="188"/>
      <c r="I67" s="207">
        <f t="shared" si="20"/>
        <v>31</v>
      </c>
      <c r="J67" s="210">
        <f t="shared" si="20"/>
        <v>0</v>
      </c>
    </row>
    <row r="68" spans="1:10" s="30" customFormat="1" ht="28.5" customHeight="1" x14ac:dyDescent="0.2">
      <c r="A68" s="284"/>
      <c r="B68" s="282"/>
      <c r="C68" s="130" t="s">
        <v>208</v>
      </c>
      <c r="D68" s="127" t="s">
        <v>113</v>
      </c>
      <c r="E68" s="187">
        <v>30</v>
      </c>
      <c r="F68" s="188"/>
      <c r="G68" s="187"/>
      <c r="H68" s="188"/>
      <c r="I68" s="207">
        <f t="shared" si="20"/>
        <v>30</v>
      </c>
      <c r="J68" s="210">
        <f t="shared" si="20"/>
        <v>0</v>
      </c>
    </row>
    <row r="69" spans="1:10" s="30" customFormat="1" ht="21.75" customHeight="1" x14ac:dyDescent="0.2">
      <c r="A69" s="284"/>
      <c r="B69" s="135" t="s">
        <v>33</v>
      </c>
      <c r="C69" s="125" t="s">
        <v>191</v>
      </c>
      <c r="D69" s="88" t="s">
        <v>113</v>
      </c>
      <c r="E69" s="187">
        <v>23</v>
      </c>
      <c r="F69" s="188"/>
      <c r="G69" s="187">
        <v>24</v>
      </c>
      <c r="H69" s="188"/>
      <c r="I69" s="207">
        <f t="shared" si="19"/>
        <v>47</v>
      </c>
      <c r="J69" s="210">
        <f t="shared" si="19"/>
        <v>0</v>
      </c>
    </row>
    <row r="70" spans="1:10" s="30" customFormat="1" ht="25.5" customHeight="1" x14ac:dyDescent="0.2">
      <c r="A70" s="285"/>
      <c r="B70" s="136" t="s">
        <v>131</v>
      </c>
      <c r="C70" s="128" t="s">
        <v>206</v>
      </c>
      <c r="D70" s="88" t="s">
        <v>113</v>
      </c>
      <c r="E70" s="187">
        <v>24</v>
      </c>
      <c r="F70" s="188"/>
      <c r="G70" s="187"/>
      <c r="H70" s="188"/>
      <c r="I70" s="207">
        <f>E70+G70</f>
        <v>24</v>
      </c>
      <c r="J70" s="210">
        <f>F70+H70</f>
        <v>0</v>
      </c>
    </row>
    <row r="71" spans="1:10" s="72" customFormat="1" ht="18.75" customHeight="1" x14ac:dyDescent="0.2">
      <c r="A71" s="263" t="s">
        <v>119</v>
      </c>
      <c r="B71" s="263"/>
      <c r="C71" s="263"/>
      <c r="D71" s="263"/>
      <c r="E71" s="199">
        <f t="shared" ref="E71:J71" si="21">SUM(E58:E70)</f>
        <v>314</v>
      </c>
      <c r="F71" s="199">
        <f t="shared" si="21"/>
        <v>0</v>
      </c>
      <c r="G71" s="199">
        <f t="shared" si="21"/>
        <v>167</v>
      </c>
      <c r="H71" s="199">
        <f t="shared" si="21"/>
        <v>1</v>
      </c>
      <c r="I71" s="211">
        <f t="shared" si="21"/>
        <v>481</v>
      </c>
      <c r="J71" s="211">
        <f t="shared" si="21"/>
        <v>1</v>
      </c>
    </row>
    <row r="72" spans="1:10" s="30" customFormat="1" ht="28.5" customHeight="1" x14ac:dyDescent="0.2">
      <c r="A72" s="45" t="s">
        <v>172</v>
      </c>
      <c r="B72" s="46" t="s">
        <v>173</v>
      </c>
      <c r="C72" s="47" t="s">
        <v>174</v>
      </c>
      <c r="D72" s="48" t="s">
        <v>113</v>
      </c>
      <c r="E72" s="189">
        <v>8</v>
      </c>
      <c r="F72" s="190">
        <v>0</v>
      </c>
      <c r="G72" s="189">
        <v>7</v>
      </c>
      <c r="H72" s="190">
        <v>0</v>
      </c>
      <c r="I72" s="207">
        <f>E72+G72</f>
        <v>15</v>
      </c>
      <c r="J72" s="210">
        <f>F72+H72</f>
        <v>0</v>
      </c>
    </row>
    <row r="73" spans="1:10" s="72" customFormat="1" ht="19.5" customHeight="1" x14ac:dyDescent="0.2">
      <c r="A73" s="263" t="s">
        <v>119</v>
      </c>
      <c r="B73" s="263"/>
      <c r="C73" s="263"/>
      <c r="D73" s="263"/>
      <c r="E73" s="199">
        <f t="shared" ref="E73:J73" si="22">E72</f>
        <v>8</v>
      </c>
      <c r="F73" s="199">
        <f t="shared" si="22"/>
        <v>0</v>
      </c>
      <c r="G73" s="199">
        <f t="shared" si="22"/>
        <v>7</v>
      </c>
      <c r="H73" s="199">
        <f t="shared" si="22"/>
        <v>0</v>
      </c>
      <c r="I73" s="211">
        <f t="shared" si="22"/>
        <v>15</v>
      </c>
      <c r="J73" s="211">
        <f t="shared" si="22"/>
        <v>0</v>
      </c>
    </row>
    <row r="74" spans="1:10" s="49" customFormat="1" ht="21" customHeight="1" x14ac:dyDescent="0.2">
      <c r="A74" s="295" t="s">
        <v>175</v>
      </c>
      <c r="B74" s="295"/>
      <c r="C74" s="295"/>
      <c r="D74" s="295"/>
      <c r="E74" s="202">
        <f t="shared" ref="E74:J74" si="23">E12+E15+E19+E22+E28+E33+E41+E45+E50+E53+E57+E71+E73</f>
        <v>1100</v>
      </c>
      <c r="F74" s="203">
        <f t="shared" si="23"/>
        <v>146</v>
      </c>
      <c r="G74" s="202">
        <f t="shared" si="23"/>
        <v>888</v>
      </c>
      <c r="H74" s="203">
        <f>H12+H15+H19+H22+H28+H33+H41+H45+H50+H53+H57+H71+H73</f>
        <v>151</v>
      </c>
      <c r="I74" s="214">
        <f t="shared" si="23"/>
        <v>1988</v>
      </c>
      <c r="J74" s="215">
        <f t="shared" si="23"/>
        <v>297</v>
      </c>
    </row>
    <row r="75" spans="1:10" s="30" customFormat="1" ht="18" customHeight="1" x14ac:dyDescent="0.2">
      <c r="A75" s="105"/>
      <c r="B75" s="50"/>
      <c r="C75" s="24"/>
      <c r="D75" s="25"/>
      <c r="E75" s="185"/>
      <c r="F75" s="185"/>
      <c r="G75" s="185"/>
      <c r="H75" s="185"/>
      <c r="I75" s="204"/>
      <c r="J75" s="204"/>
    </row>
    <row r="76" spans="1:10" s="30" customFormat="1" ht="15" x14ac:dyDescent="0.25">
      <c r="A76" s="110">
        <v>42438</v>
      </c>
      <c r="B76" s="52"/>
      <c r="C76" s="24"/>
      <c r="D76" s="25"/>
      <c r="E76" s="185"/>
      <c r="F76" s="185"/>
      <c r="G76" s="185"/>
      <c r="H76" s="185"/>
      <c r="I76" s="204"/>
      <c r="J76" s="204"/>
    </row>
    <row r="77" spans="1:10" s="30" customFormat="1" ht="18.75" customHeight="1" x14ac:dyDescent="0.2">
      <c r="A77" s="112"/>
      <c r="B77" s="53"/>
      <c r="C77" s="24"/>
      <c r="D77" s="25"/>
      <c r="E77" s="185"/>
      <c r="F77" s="185"/>
      <c r="G77" s="185"/>
      <c r="H77" s="185"/>
      <c r="I77" s="204"/>
      <c r="J77" s="204"/>
    </row>
    <row r="78" spans="1:10" s="30" customFormat="1" ht="20.25" customHeight="1" x14ac:dyDescent="0.2">
      <c r="A78" s="106"/>
      <c r="B78" s="53"/>
      <c r="C78" s="24"/>
      <c r="D78" s="25"/>
      <c r="E78" s="185"/>
      <c r="F78" s="185"/>
      <c r="G78" s="185"/>
      <c r="H78" s="185"/>
      <c r="I78" s="204"/>
      <c r="J78" s="204"/>
    </row>
    <row r="79" spans="1:10" s="30" customFormat="1" x14ac:dyDescent="0.2">
      <c r="A79" s="50"/>
      <c r="B79" s="50"/>
      <c r="C79" s="24"/>
      <c r="D79" s="25"/>
      <c r="E79" s="185"/>
      <c r="F79" s="185"/>
      <c r="G79" s="185"/>
      <c r="H79" s="185"/>
      <c r="I79" s="204"/>
      <c r="J79" s="204"/>
    </row>
    <row r="80" spans="1:10" s="30" customFormat="1" x14ac:dyDescent="0.2">
      <c r="A80" s="50"/>
      <c r="B80" s="50"/>
      <c r="C80" s="24"/>
      <c r="D80" s="25"/>
      <c r="E80" s="185"/>
      <c r="F80" s="185"/>
      <c r="G80" s="185"/>
      <c r="H80" s="185"/>
      <c r="I80" s="204"/>
      <c r="J80" s="204"/>
    </row>
    <row r="81" spans="1:10" s="30" customFormat="1" x14ac:dyDescent="0.2">
      <c r="A81" s="50"/>
      <c r="B81" s="50"/>
      <c r="C81" s="24"/>
      <c r="D81" s="25"/>
      <c r="E81" s="185"/>
      <c r="F81" s="185"/>
      <c r="G81" s="185"/>
      <c r="H81" s="185"/>
      <c r="I81" s="204"/>
      <c r="J81" s="204"/>
    </row>
    <row r="82" spans="1:10" s="30" customFormat="1" x14ac:dyDescent="0.2">
      <c r="A82" s="50"/>
      <c r="B82" s="50"/>
      <c r="C82" s="24"/>
      <c r="D82" s="25"/>
      <c r="E82" s="185"/>
      <c r="F82" s="185"/>
      <c r="G82" s="185"/>
      <c r="H82" s="185"/>
      <c r="I82" s="204"/>
      <c r="J82" s="204"/>
    </row>
    <row r="83" spans="1:10" s="30" customFormat="1" x14ac:dyDescent="0.2">
      <c r="A83" s="50"/>
      <c r="B83" s="50"/>
      <c r="C83" s="24"/>
      <c r="D83" s="25"/>
      <c r="E83" s="185"/>
      <c r="F83" s="185"/>
      <c r="G83" s="185"/>
      <c r="H83" s="185"/>
      <c r="I83" s="204"/>
      <c r="J83" s="204"/>
    </row>
    <row r="84" spans="1:10" s="30" customFormat="1" x14ac:dyDescent="0.2">
      <c r="A84" s="50"/>
      <c r="B84" s="50"/>
      <c r="C84" s="24"/>
      <c r="D84" s="25"/>
      <c r="E84" s="185"/>
      <c r="F84" s="185"/>
      <c r="G84" s="185"/>
      <c r="H84" s="185"/>
      <c r="I84" s="204"/>
      <c r="J84" s="204"/>
    </row>
    <row r="85" spans="1:10" s="30" customFormat="1" x14ac:dyDescent="0.2">
      <c r="A85" s="50"/>
      <c r="B85" s="50"/>
      <c r="C85" s="24"/>
      <c r="D85" s="25"/>
      <c r="E85" s="185"/>
      <c r="F85" s="185"/>
      <c r="G85" s="185"/>
      <c r="H85" s="185"/>
      <c r="I85" s="204"/>
      <c r="J85" s="204"/>
    </row>
    <row r="86" spans="1:10" s="30" customFormat="1" x14ac:dyDescent="0.2">
      <c r="A86" s="50"/>
      <c r="B86" s="50"/>
      <c r="C86" s="24"/>
      <c r="D86" s="25"/>
      <c r="E86" s="185"/>
      <c r="F86" s="185"/>
      <c r="G86" s="185"/>
      <c r="H86" s="185"/>
      <c r="I86" s="204"/>
      <c r="J86" s="204"/>
    </row>
    <row r="87" spans="1:10" s="30" customFormat="1" x14ac:dyDescent="0.2">
      <c r="A87" s="50"/>
      <c r="B87" s="50"/>
      <c r="C87" s="24"/>
      <c r="D87" s="25"/>
      <c r="E87" s="185"/>
      <c r="F87" s="185"/>
      <c r="G87" s="185"/>
      <c r="H87" s="185"/>
      <c r="I87" s="204"/>
      <c r="J87" s="204"/>
    </row>
    <row r="88" spans="1:10" s="30" customFormat="1" x14ac:dyDescent="0.2">
      <c r="A88" s="50"/>
      <c r="B88" s="50"/>
      <c r="C88" s="24"/>
      <c r="D88" s="25"/>
      <c r="E88" s="185"/>
      <c r="F88" s="185"/>
      <c r="G88" s="185"/>
      <c r="H88" s="185"/>
      <c r="I88" s="204"/>
      <c r="J88" s="204"/>
    </row>
    <row r="89" spans="1:10" s="30" customFormat="1" x14ac:dyDescent="0.2">
      <c r="A89" s="50"/>
      <c r="B89" s="50"/>
      <c r="C89" s="24"/>
      <c r="D89" s="25"/>
      <c r="E89" s="185"/>
      <c r="F89" s="185"/>
      <c r="G89" s="185"/>
      <c r="H89" s="185"/>
      <c r="I89" s="204"/>
      <c r="J89" s="204"/>
    </row>
    <row r="90" spans="1:10" s="30" customFormat="1" x14ac:dyDescent="0.2">
      <c r="A90" s="50"/>
      <c r="B90" s="50"/>
      <c r="C90" s="24"/>
      <c r="D90" s="25"/>
      <c r="E90" s="185"/>
      <c r="F90" s="185"/>
      <c r="G90" s="185"/>
      <c r="H90" s="185"/>
      <c r="I90" s="204"/>
      <c r="J90" s="204"/>
    </row>
    <row r="91" spans="1:10" s="30" customFormat="1" x14ac:dyDescent="0.2">
      <c r="A91" s="50"/>
      <c r="B91" s="50"/>
      <c r="C91" s="24"/>
      <c r="D91" s="25"/>
      <c r="E91" s="185"/>
      <c r="F91" s="185"/>
      <c r="G91" s="185"/>
      <c r="H91" s="185"/>
      <c r="I91" s="204"/>
      <c r="J91" s="204"/>
    </row>
    <row r="92" spans="1:10" s="30" customFormat="1" x14ac:dyDescent="0.2">
      <c r="A92" s="50"/>
      <c r="B92" s="50"/>
      <c r="C92" s="24"/>
      <c r="D92" s="25"/>
      <c r="E92" s="185"/>
      <c r="F92" s="185"/>
      <c r="G92" s="185"/>
      <c r="H92" s="185"/>
      <c r="I92" s="204"/>
      <c r="J92" s="204"/>
    </row>
    <row r="93" spans="1:10" s="30" customFormat="1" x14ac:dyDescent="0.2">
      <c r="A93" s="50"/>
      <c r="B93" s="50"/>
      <c r="C93" s="24"/>
      <c r="D93" s="25"/>
      <c r="E93" s="185"/>
      <c r="F93" s="185"/>
      <c r="G93" s="185"/>
      <c r="H93" s="185"/>
      <c r="I93" s="204"/>
      <c r="J93" s="204"/>
    </row>
    <row r="94" spans="1:10" s="30" customFormat="1" x14ac:dyDescent="0.2">
      <c r="A94" s="50"/>
      <c r="B94" s="50"/>
      <c r="C94" s="24"/>
      <c r="D94" s="25"/>
      <c r="E94" s="185"/>
      <c r="F94" s="185"/>
      <c r="G94" s="185"/>
      <c r="H94" s="185"/>
      <c r="I94" s="204"/>
      <c r="J94" s="204"/>
    </row>
    <row r="95" spans="1:10" s="30" customFormat="1" x14ac:dyDescent="0.2">
      <c r="A95" s="50"/>
      <c r="B95" s="50"/>
      <c r="C95" s="24"/>
      <c r="D95" s="25"/>
      <c r="E95" s="182"/>
      <c r="F95" s="182"/>
      <c r="G95" s="182"/>
      <c r="H95" s="182"/>
      <c r="I95" s="204"/>
      <c r="J95" s="204"/>
    </row>
    <row r="96" spans="1:10" s="30" customFormat="1" x14ac:dyDescent="0.2">
      <c r="A96" s="50"/>
      <c r="B96" s="50"/>
      <c r="C96" s="24"/>
      <c r="D96" s="25"/>
      <c r="E96" s="182"/>
      <c r="F96" s="182"/>
      <c r="G96" s="182"/>
      <c r="H96" s="182"/>
      <c r="I96" s="204"/>
      <c r="J96" s="204"/>
    </row>
    <row r="97" spans="1:10" s="30" customFormat="1" x14ac:dyDescent="0.2">
      <c r="A97" s="50"/>
      <c r="B97" s="50"/>
      <c r="C97" s="24"/>
      <c r="D97" s="25"/>
      <c r="E97" s="182"/>
      <c r="F97" s="182"/>
      <c r="G97" s="182"/>
      <c r="H97" s="182"/>
      <c r="I97" s="204"/>
      <c r="J97" s="204"/>
    </row>
    <row r="98" spans="1:10" s="30" customFormat="1" x14ac:dyDescent="0.2">
      <c r="A98" s="50"/>
      <c r="B98" s="50"/>
      <c r="C98" s="24"/>
      <c r="D98" s="25"/>
      <c r="E98" s="182"/>
      <c r="F98" s="182"/>
      <c r="G98" s="182"/>
      <c r="H98" s="182"/>
      <c r="I98" s="204"/>
      <c r="J98" s="204"/>
    </row>
    <row r="99" spans="1:10" s="30" customFormat="1" x14ac:dyDescent="0.2">
      <c r="A99" s="50"/>
      <c r="B99" s="50"/>
      <c r="C99" s="24"/>
      <c r="D99" s="25"/>
      <c r="E99" s="182"/>
      <c r="F99" s="182"/>
      <c r="G99" s="182"/>
      <c r="H99" s="182"/>
      <c r="I99" s="204"/>
      <c r="J99" s="204"/>
    </row>
    <row r="100" spans="1:10" s="30" customFormat="1" x14ac:dyDescent="0.2">
      <c r="A100" s="50"/>
      <c r="B100" s="50"/>
      <c r="C100" s="24"/>
      <c r="D100" s="25"/>
      <c r="E100" s="182"/>
      <c r="F100" s="182"/>
      <c r="G100" s="182"/>
      <c r="H100" s="182"/>
      <c r="I100" s="204"/>
      <c r="J100" s="204"/>
    </row>
    <row r="101" spans="1:10" s="30" customFormat="1" x14ac:dyDescent="0.2">
      <c r="A101" s="50"/>
      <c r="B101" s="50"/>
      <c r="C101" s="24"/>
      <c r="D101" s="25"/>
      <c r="E101" s="182"/>
      <c r="F101" s="182"/>
      <c r="G101" s="182"/>
      <c r="H101" s="182"/>
      <c r="I101" s="204"/>
      <c r="J101" s="204"/>
    </row>
    <row r="102" spans="1:10" s="30" customFormat="1" x14ac:dyDescent="0.2">
      <c r="A102" s="50"/>
      <c r="B102" s="50"/>
      <c r="C102" s="24"/>
      <c r="D102" s="25"/>
      <c r="E102" s="182"/>
      <c r="F102" s="182"/>
      <c r="G102" s="182"/>
      <c r="H102" s="182"/>
      <c r="I102" s="204"/>
      <c r="J102" s="204"/>
    </row>
    <row r="103" spans="1:10" s="30" customFormat="1" x14ac:dyDescent="0.2">
      <c r="A103" s="50"/>
      <c r="B103" s="50"/>
      <c r="C103" s="24"/>
      <c r="D103" s="25"/>
      <c r="E103" s="182"/>
      <c r="F103" s="182"/>
      <c r="G103" s="182"/>
      <c r="H103" s="182"/>
      <c r="I103" s="204"/>
      <c r="J103" s="204"/>
    </row>
    <row r="104" spans="1:10" s="30" customFormat="1" x14ac:dyDescent="0.2">
      <c r="A104" s="50"/>
      <c r="B104" s="50"/>
      <c r="C104" s="24"/>
      <c r="D104" s="25"/>
      <c r="E104" s="182"/>
      <c r="F104" s="182"/>
      <c r="G104" s="182"/>
      <c r="H104" s="182"/>
      <c r="I104" s="204"/>
      <c r="J104" s="204"/>
    </row>
    <row r="105" spans="1:10" s="30" customFormat="1" x14ac:dyDescent="0.2">
      <c r="A105" s="50"/>
      <c r="B105" s="50"/>
      <c r="C105" s="24"/>
      <c r="D105" s="25"/>
      <c r="E105" s="182"/>
      <c r="F105" s="182"/>
      <c r="G105" s="182"/>
      <c r="H105" s="182"/>
      <c r="I105" s="204"/>
      <c r="J105" s="204"/>
    </row>
    <row r="106" spans="1:10" s="30" customFormat="1" x14ac:dyDescent="0.2">
      <c r="A106" s="50"/>
      <c r="B106" s="50"/>
      <c r="C106" s="24"/>
      <c r="D106" s="25"/>
      <c r="E106" s="182"/>
      <c r="F106" s="182"/>
      <c r="G106" s="182"/>
      <c r="H106" s="182"/>
      <c r="I106" s="204"/>
      <c r="J106" s="204"/>
    </row>
    <row r="107" spans="1:10" s="30" customFormat="1" x14ac:dyDescent="0.2">
      <c r="A107" s="50"/>
      <c r="B107" s="50"/>
      <c r="C107" s="24"/>
      <c r="D107" s="25"/>
      <c r="E107" s="182"/>
      <c r="F107" s="182"/>
      <c r="G107" s="182"/>
      <c r="H107" s="182"/>
      <c r="I107" s="204"/>
      <c r="J107" s="204"/>
    </row>
    <row r="108" spans="1:10" s="30" customFormat="1" x14ac:dyDescent="0.2">
      <c r="A108" s="50"/>
      <c r="B108" s="50"/>
      <c r="C108" s="24"/>
      <c r="D108" s="25"/>
      <c r="E108" s="182"/>
      <c r="F108" s="182"/>
      <c r="G108" s="182"/>
      <c r="H108" s="182"/>
      <c r="I108" s="204"/>
      <c r="J108" s="204"/>
    </row>
    <row r="109" spans="1:10" s="30" customFormat="1" x14ac:dyDescent="0.2">
      <c r="A109" s="50"/>
      <c r="B109" s="50"/>
      <c r="C109" s="24"/>
      <c r="D109" s="25"/>
      <c r="E109" s="182"/>
      <c r="F109" s="182"/>
      <c r="G109" s="182"/>
      <c r="H109" s="182"/>
      <c r="I109" s="204"/>
      <c r="J109" s="204"/>
    </row>
    <row r="110" spans="1:10" s="30" customFormat="1" x14ac:dyDescent="0.2">
      <c r="A110" s="50"/>
      <c r="B110" s="50"/>
      <c r="C110" s="24"/>
      <c r="D110" s="25"/>
      <c r="E110" s="182"/>
      <c r="F110" s="182"/>
      <c r="G110" s="182"/>
      <c r="H110" s="182"/>
      <c r="I110" s="204"/>
      <c r="J110" s="204"/>
    </row>
    <row r="111" spans="1:10" s="30" customFormat="1" x14ac:dyDescent="0.2">
      <c r="A111" s="50"/>
      <c r="B111" s="50"/>
      <c r="C111" s="24"/>
      <c r="D111" s="25"/>
      <c r="E111" s="182"/>
      <c r="F111" s="182"/>
      <c r="G111" s="182"/>
      <c r="H111" s="182"/>
      <c r="I111" s="204"/>
      <c r="J111" s="204"/>
    </row>
    <row r="112" spans="1:10" s="30" customFormat="1" x14ac:dyDescent="0.2">
      <c r="A112" s="50"/>
      <c r="B112" s="50"/>
      <c r="C112" s="24"/>
      <c r="D112" s="25"/>
      <c r="E112" s="182"/>
      <c r="F112" s="182"/>
      <c r="G112" s="182"/>
      <c r="H112" s="182"/>
      <c r="I112" s="204"/>
      <c r="J112" s="204"/>
    </row>
    <row r="113" spans="1:10" s="30" customFormat="1" x14ac:dyDescent="0.2">
      <c r="A113" s="50"/>
      <c r="B113" s="50"/>
      <c r="C113" s="24"/>
      <c r="D113" s="25"/>
      <c r="E113" s="182"/>
      <c r="F113" s="182"/>
      <c r="G113" s="182"/>
      <c r="H113" s="182"/>
      <c r="I113" s="204"/>
      <c r="J113" s="204"/>
    </row>
    <row r="114" spans="1:10" s="30" customFormat="1" x14ac:dyDescent="0.2">
      <c r="A114" s="50"/>
      <c r="B114" s="50"/>
      <c r="C114" s="24"/>
      <c r="D114" s="25"/>
      <c r="E114" s="182"/>
      <c r="F114" s="182"/>
      <c r="G114" s="182"/>
      <c r="H114" s="182"/>
      <c r="I114" s="204"/>
      <c r="J114" s="204"/>
    </row>
    <row r="115" spans="1:10" s="30" customFormat="1" x14ac:dyDescent="0.2">
      <c r="A115" s="50"/>
      <c r="B115" s="50"/>
      <c r="C115" s="24"/>
      <c r="D115" s="25"/>
      <c r="E115" s="182"/>
      <c r="F115" s="182"/>
      <c r="G115" s="182"/>
      <c r="H115" s="182"/>
      <c r="I115" s="204"/>
      <c r="J115" s="204"/>
    </row>
    <row r="116" spans="1:10" s="30" customFormat="1" x14ac:dyDescent="0.2">
      <c r="A116" s="50"/>
      <c r="B116" s="50"/>
      <c r="C116" s="24"/>
      <c r="D116" s="25"/>
      <c r="E116" s="182"/>
      <c r="F116" s="182"/>
      <c r="G116" s="182"/>
      <c r="H116" s="182"/>
      <c r="I116" s="204"/>
      <c r="J116" s="204"/>
    </row>
    <row r="117" spans="1:10" s="30" customFormat="1" x14ac:dyDescent="0.2">
      <c r="A117" s="50"/>
      <c r="B117" s="50"/>
      <c r="C117" s="24"/>
      <c r="D117" s="25"/>
      <c r="E117" s="182"/>
      <c r="F117" s="182"/>
      <c r="G117" s="182"/>
      <c r="H117" s="182"/>
      <c r="I117" s="204"/>
      <c r="J117" s="204"/>
    </row>
    <row r="118" spans="1:10" s="30" customFormat="1" x14ac:dyDescent="0.2">
      <c r="A118" s="50"/>
      <c r="B118" s="50"/>
      <c r="C118" s="24"/>
      <c r="D118" s="25"/>
      <c r="E118" s="182"/>
      <c r="F118" s="182"/>
      <c r="G118" s="182"/>
      <c r="H118" s="182"/>
      <c r="I118" s="204"/>
      <c r="J118" s="204"/>
    </row>
    <row r="119" spans="1:10" s="30" customFormat="1" x14ac:dyDescent="0.2">
      <c r="A119" s="50"/>
      <c r="B119" s="50"/>
      <c r="C119" s="24"/>
      <c r="D119" s="25"/>
      <c r="E119" s="182"/>
      <c r="F119" s="182"/>
      <c r="G119" s="182"/>
      <c r="H119" s="182"/>
      <c r="I119" s="204"/>
      <c r="J119" s="204"/>
    </row>
    <row r="120" spans="1:10" s="30" customFormat="1" x14ac:dyDescent="0.2">
      <c r="A120" s="50"/>
      <c r="B120" s="50"/>
      <c r="C120" s="24"/>
      <c r="D120" s="25"/>
      <c r="E120" s="182"/>
      <c r="F120" s="182"/>
      <c r="G120" s="182"/>
      <c r="H120" s="182"/>
      <c r="I120" s="204"/>
      <c r="J120" s="204"/>
    </row>
    <row r="121" spans="1:10" s="30" customFormat="1" x14ac:dyDescent="0.2">
      <c r="A121" s="50"/>
      <c r="B121" s="50"/>
      <c r="C121" s="24"/>
      <c r="D121" s="25"/>
      <c r="E121" s="182"/>
      <c r="F121" s="182"/>
      <c r="G121" s="182"/>
      <c r="H121" s="182"/>
      <c r="I121" s="204"/>
      <c r="J121" s="204"/>
    </row>
    <row r="122" spans="1:10" s="30" customFormat="1" x14ac:dyDescent="0.2">
      <c r="A122" s="50"/>
      <c r="B122" s="50"/>
      <c r="C122" s="24"/>
      <c r="D122" s="25"/>
      <c r="E122" s="182"/>
      <c r="F122" s="182"/>
      <c r="G122" s="182"/>
      <c r="H122" s="182"/>
      <c r="I122" s="204"/>
      <c r="J122" s="204"/>
    </row>
    <row r="123" spans="1:10" s="30" customFormat="1" x14ac:dyDescent="0.2">
      <c r="A123" s="43"/>
      <c r="B123" s="43"/>
      <c r="C123" s="28"/>
      <c r="D123" s="54"/>
      <c r="E123" s="186"/>
      <c r="F123" s="186"/>
      <c r="G123" s="186"/>
      <c r="H123" s="186"/>
      <c r="I123" s="204"/>
      <c r="J123" s="204"/>
    </row>
    <row r="124" spans="1:10" s="30" customFormat="1" x14ac:dyDescent="0.2">
      <c r="A124" s="43"/>
      <c r="B124" s="43"/>
      <c r="C124" s="28"/>
      <c r="D124" s="54"/>
      <c r="E124" s="186"/>
      <c r="F124" s="186"/>
      <c r="G124" s="186"/>
      <c r="H124" s="186"/>
      <c r="I124" s="204"/>
      <c r="J124" s="204"/>
    </row>
    <row r="125" spans="1:10" s="30" customFormat="1" x14ac:dyDescent="0.2">
      <c r="A125" s="43"/>
      <c r="B125" s="43"/>
      <c r="C125" s="28"/>
      <c r="D125" s="54"/>
      <c r="E125" s="186"/>
      <c r="F125" s="186"/>
      <c r="G125" s="186"/>
      <c r="H125" s="186"/>
      <c r="I125" s="204"/>
      <c r="J125" s="204"/>
    </row>
    <row r="126" spans="1:10" s="30" customFormat="1" x14ac:dyDescent="0.2">
      <c r="A126" s="43"/>
      <c r="B126" s="43"/>
      <c r="C126" s="28"/>
      <c r="D126" s="54"/>
      <c r="E126" s="186"/>
      <c r="F126" s="186"/>
      <c r="G126" s="186"/>
      <c r="H126" s="186"/>
      <c r="I126" s="204"/>
      <c r="J126" s="204"/>
    </row>
    <row r="127" spans="1:10" s="30" customFormat="1" x14ac:dyDescent="0.2">
      <c r="A127" s="43"/>
      <c r="B127" s="43"/>
      <c r="C127" s="28"/>
      <c r="D127" s="54"/>
      <c r="E127" s="186"/>
      <c r="F127" s="186"/>
      <c r="G127" s="186"/>
      <c r="H127" s="186"/>
      <c r="I127" s="204"/>
      <c r="J127" s="204"/>
    </row>
    <row r="128" spans="1:10" s="30" customFormat="1" x14ac:dyDescent="0.2">
      <c r="A128" s="43"/>
      <c r="B128" s="43"/>
      <c r="C128" s="28"/>
      <c r="D128" s="54"/>
      <c r="E128" s="186"/>
      <c r="F128" s="186"/>
      <c r="G128" s="186"/>
      <c r="H128" s="186"/>
      <c r="I128" s="204"/>
      <c r="J128" s="204"/>
    </row>
    <row r="129" spans="1:16" s="30" customFormat="1" x14ac:dyDescent="0.2">
      <c r="A129" s="43"/>
      <c r="B129" s="43"/>
      <c r="C129" s="28"/>
      <c r="D129" s="54"/>
      <c r="E129" s="186"/>
      <c r="F129" s="186"/>
      <c r="G129" s="186"/>
      <c r="H129" s="186"/>
      <c r="I129" s="204"/>
      <c r="J129" s="204"/>
    </row>
    <row r="130" spans="1:16" s="30" customFormat="1" x14ac:dyDescent="0.2">
      <c r="A130" s="43"/>
      <c r="B130" s="43"/>
      <c r="C130" s="28"/>
      <c r="D130" s="54"/>
      <c r="E130" s="186"/>
      <c r="F130" s="186"/>
      <c r="G130" s="186"/>
      <c r="H130" s="186"/>
      <c r="I130" s="204"/>
      <c r="J130" s="204"/>
    </row>
    <row r="131" spans="1:16" s="30" customFormat="1" x14ac:dyDescent="0.2">
      <c r="A131" s="43"/>
      <c r="B131" s="43"/>
      <c r="C131" s="28"/>
      <c r="D131" s="54"/>
      <c r="E131" s="186"/>
      <c r="F131" s="186"/>
      <c r="G131" s="186"/>
      <c r="H131" s="186"/>
      <c r="I131" s="204"/>
      <c r="J131" s="204"/>
    </row>
    <row r="132" spans="1:16" s="30" customFormat="1" x14ac:dyDescent="0.2">
      <c r="A132" s="43"/>
      <c r="B132" s="43"/>
      <c r="C132" s="28"/>
      <c r="D132" s="54"/>
      <c r="E132" s="186"/>
      <c r="F132" s="186"/>
      <c r="G132" s="186"/>
      <c r="H132" s="186"/>
      <c r="I132" s="204"/>
      <c r="J132" s="204"/>
    </row>
    <row r="133" spans="1:16" s="30" customFormat="1" x14ac:dyDescent="0.2">
      <c r="A133" s="43"/>
      <c r="B133" s="43"/>
      <c r="C133" s="28"/>
      <c r="D133" s="54"/>
      <c r="E133" s="186"/>
      <c r="F133" s="186"/>
      <c r="G133" s="186"/>
      <c r="H133" s="186"/>
      <c r="I133" s="204"/>
      <c r="J133" s="204"/>
    </row>
    <row r="134" spans="1:16" s="30" customFormat="1" x14ac:dyDescent="0.2">
      <c r="A134" s="43"/>
      <c r="B134" s="43"/>
      <c r="C134" s="28"/>
      <c r="D134" s="54"/>
      <c r="E134" s="186"/>
      <c r="F134" s="186"/>
      <c r="G134" s="186"/>
      <c r="H134" s="186"/>
      <c r="I134" s="204"/>
      <c r="J134" s="204"/>
    </row>
    <row r="135" spans="1:16" s="30" customFormat="1" x14ac:dyDescent="0.2">
      <c r="A135" s="43"/>
      <c r="B135" s="43"/>
      <c r="C135" s="28"/>
      <c r="D135" s="54"/>
      <c r="E135" s="186"/>
      <c r="F135" s="186"/>
      <c r="G135" s="186"/>
      <c r="H135" s="186"/>
      <c r="I135" s="204"/>
      <c r="J135" s="204"/>
    </row>
    <row r="136" spans="1:16" s="30" customFormat="1" x14ac:dyDescent="0.2">
      <c r="A136" s="43"/>
      <c r="B136" s="43"/>
      <c r="C136" s="28"/>
      <c r="D136" s="54"/>
      <c r="E136" s="186"/>
      <c r="F136" s="186"/>
      <c r="G136" s="186"/>
      <c r="H136" s="186"/>
      <c r="I136" s="204"/>
      <c r="J136" s="204"/>
      <c r="K136" s="26"/>
      <c r="L136" s="26"/>
      <c r="M136" s="26"/>
      <c r="N136" s="26"/>
      <c r="O136" s="26"/>
      <c r="P136" s="26"/>
    </row>
    <row r="137" spans="1:16" s="30" customFormat="1" x14ac:dyDescent="0.2">
      <c r="A137" s="43"/>
      <c r="B137" s="43"/>
      <c r="C137" s="28"/>
      <c r="D137" s="54"/>
      <c r="E137" s="186"/>
      <c r="F137" s="186"/>
      <c r="G137" s="186"/>
      <c r="H137" s="186"/>
      <c r="I137" s="204"/>
      <c r="J137" s="204"/>
      <c r="K137" s="26"/>
      <c r="L137" s="26"/>
      <c r="M137" s="26"/>
      <c r="N137" s="26"/>
      <c r="O137" s="26"/>
      <c r="P137" s="26"/>
    </row>
    <row r="138" spans="1:16" s="30" customFormat="1" x14ac:dyDescent="0.2">
      <c r="A138" s="43"/>
      <c r="B138" s="43"/>
      <c r="C138" s="28"/>
      <c r="D138" s="54"/>
      <c r="E138" s="186"/>
      <c r="F138" s="186"/>
      <c r="G138" s="186"/>
      <c r="H138" s="186"/>
      <c r="I138" s="204"/>
      <c r="J138" s="204"/>
      <c r="K138" s="26"/>
      <c r="L138" s="26"/>
      <c r="M138" s="26"/>
      <c r="N138" s="26"/>
      <c r="O138" s="26"/>
      <c r="P138" s="26"/>
    </row>
    <row r="139" spans="1:16" s="30" customFormat="1" x14ac:dyDescent="0.2">
      <c r="A139" s="43"/>
      <c r="B139" s="43"/>
      <c r="C139" s="28"/>
      <c r="D139" s="54"/>
      <c r="E139" s="186"/>
      <c r="F139" s="186"/>
      <c r="G139" s="186"/>
      <c r="H139" s="186"/>
      <c r="I139" s="204"/>
      <c r="J139" s="204"/>
      <c r="K139" s="26"/>
      <c r="L139" s="26"/>
      <c r="M139" s="26"/>
      <c r="N139" s="26"/>
      <c r="O139" s="26"/>
      <c r="P139" s="26"/>
    </row>
    <row r="140" spans="1:16" s="30" customFormat="1" x14ac:dyDescent="0.2">
      <c r="A140" s="43"/>
      <c r="B140" s="43"/>
      <c r="C140" s="28"/>
      <c r="D140" s="54"/>
      <c r="E140" s="186"/>
      <c r="F140" s="186"/>
      <c r="G140" s="186"/>
      <c r="H140" s="186"/>
      <c r="I140" s="204"/>
      <c r="J140" s="204"/>
      <c r="K140" s="26"/>
      <c r="L140" s="26"/>
      <c r="M140" s="26"/>
      <c r="N140" s="26"/>
      <c r="O140" s="26"/>
      <c r="P140" s="26"/>
    </row>
    <row r="141" spans="1:16" s="30" customFormat="1" x14ac:dyDescent="0.2">
      <c r="A141" s="43"/>
      <c r="B141" s="43"/>
      <c r="C141" s="28"/>
      <c r="D141" s="54"/>
      <c r="E141" s="186"/>
      <c r="F141" s="186"/>
      <c r="G141" s="186"/>
      <c r="H141" s="186"/>
      <c r="I141" s="204"/>
      <c r="J141" s="204"/>
      <c r="K141" s="26"/>
      <c r="L141" s="26"/>
      <c r="M141" s="26"/>
      <c r="N141" s="26"/>
      <c r="O141" s="26"/>
      <c r="P141" s="26"/>
    </row>
    <row r="142" spans="1:16" s="30" customFormat="1" x14ac:dyDescent="0.2">
      <c r="A142" s="43"/>
      <c r="B142" s="43"/>
      <c r="C142" s="28"/>
      <c r="D142" s="54"/>
      <c r="E142" s="186"/>
      <c r="F142" s="186"/>
      <c r="G142" s="186"/>
      <c r="H142" s="186"/>
      <c r="I142" s="204"/>
      <c r="J142" s="204"/>
      <c r="K142" s="26"/>
      <c r="L142" s="26"/>
      <c r="M142" s="26"/>
      <c r="N142" s="26"/>
      <c r="O142" s="26"/>
      <c r="P142" s="26"/>
    </row>
    <row r="143" spans="1:16" s="30" customFormat="1" x14ac:dyDescent="0.2">
      <c r="A143" s="43"/>
      <c r="B143" s="43"/>
      <c r="C143" s="28"/>
      <c r="D143" s="54"/>
      <c r="E143" s="186"/>
      <c r="F143" s="186"/>
      <c r="G143" s="186"/>
      <c r="H143" s="186"/>
      <c r="I143" s="204"/>
      <c r="J143" s="204"/>
      <c r="K143" s="26"/>
      <c r="L143" s="26"/>
      <c r="M143" s="26"/>
      <c r="N143" s="26"/>
      <c r="O143" s="26"/>
      <c r="P143" s="26"/>
    </row>
    <row r="144" spans="1:16" s="30" customFormat="1" x14ac:dyDescent="0.2">
      <c r="A144" s="43"/>
      <c r="B144" s="43"/>
      <c r="C144" s="28"/>
      <c r="D144" s="54"/>
      <c r="E144" s="186"/>
      <c r="F144" s="186"/>
      <c r="G144" s="186"/>
      <c r="H144" s="186"/>
      <c r="I144" s="204"/>
      <c r="J144" s="204"/>
      <c r="K144" s="26"/>
      <c r="L144" s="26"/>
      <c r="M144" s="26"/>
      <c r="N144" s="26"/>
      <c r="O144" s="26"/>
      <c r="P144" s="26"/>
    </row>
    <row r="145" spans="1:16" s="30" customFormat="1" x14ac:dyDescent="0.2">
      <c r="A145" s="43"/>
      <c r="B145" s="43"/>
      <c r="C145" s="28"/>
      <c r="D145" s="54"/>
      <c r="E145" s="186"/>
      <c r="F145" s="186"/>
      <c r="G145" s="186"/>
      <c r="H145" s="186"/>
      <c r="I145" s="204"/>
      <c r="J145" s="204"/>
      <c r="K145" s="26"/>
      <c r="L145" s="26"/>
      <c r="M145" s="26"/>
      <c r="N145" s="26"/>
      <c r="O145" s="26"/>
      <c r="P145" s="26"/>
    </row>
    <row r="146" spans="1:16" s="30" customFormat="1" x14ac:dyDescent="0.2">
      <c r="A146" s="43"/>
      <c r="B146" s="43"/>
      <c r="C146" s="28"/>
      <c r="D146" s="54"/>
      <c r="E146" s="186"/>
      <c r="F146" s="186"/>
      <c r="G146" s="186"/>
      <c r="H146" s="186"/>
      <c r="I146" s="204"/>
      <c r="J146" s="204"/>
      <c r="K146" s="26"/>
      <c r="L146" s="26"/>
      <c r="M146" s="26"/>
      <c r="N146" s="26"/>
      <c r="O146" s="26"/>
      <c r="P146" s="26"/>
    </row>
    <row r="147" spans="1:16" s="30" customFormat="1" x14ac:dyDescent="0.2">
      <c r="A147" s="43"/>
      <c r="B147" s="43"/>
      <c r="C147" s="28"/>
      <c r="D147" s="54"/>
      <c r="E147" s="186"/>
      <c r="F147" s="186"/>
      <c r="G147" s="186"/>
      <c r="H147" s="186"/>
      <c r="I147" s="204"/>
      <c r="J147" s="204"/>
      <c r="K147" s="26"/>
      <c r="L147" s="26"/>
      <c r="M147" s="26"/>
      <c r="N147" s="26"/>
      <c r="O147" s="26"/>
      <c r="P147" s="26"/>
    </row>
    <row r="148" spans="1:16" s="30" customFormat="1" x14ac:dyDescent="0.2">
      <c r="A148" s="43"/>
      <c r="B148" s="43"/>
      <c r="C148" s="28"/>
      <c r="D148" s="54"/>
      <c r="E148" s="186"/>
      <c r="F148" s="186"/>
      <c r="G148" s="186"/>
      <c r="H148" s="186"/>
      <c r="I148" s="204"/>
      <c r="J148" s="204"/>
      <c r="K148" s="26"/>
      <c r="L148" s="26"/>
      <c r="M148" s="26"/>
      <c r="N148" s="26"/>
      <c r="O148" s="26"/>
      <c r="P148" s="26"/>
    </row>
    <row r="149" spans="1:16" s="30" customFormat="1" x14ac:dyDescent="0.2">
      <c r="A149" s="43"/>
      <c r="B149" s="43"/>
      <c r="C149" s="28"/>
      <c r="D149" s="54"/>
      <c r="E149" s="186"/>
      <c r="F149" s="186"/>
      <c r="G149" s="186"/>
      <c r="H149" s="186"/>
      <c r="I149" s="204"/>
      <c r="J149" s="204"/>
      <c r="K149" s="26"/>
      <c r="L149" s="26"/>
      <c r="M149" s="26"/>
      <c r="N149" s="26"/>
      <c r="O149" s="26"/>
      <c r="P149" s="26"/>
    </row>
    <row r="150" spans="1:16" s="30" customFormat="1" x14ac:dyDescent="0.2">
      <c r="A150" s="43"/>
      <c r="B150" s="43"/>
      <c r="C150" s="28"/>
      <c r="D150" s="54"/>
      <c r="E150" s="186"/>
      <c r="F150" s="186"/>
      <c r="G150" s="186"/>
      <c r="H150" s="186"/>
      <c r="I150" s="204"/>
      <c r="J150" s="204"/>
      <c r="K150" s="26"/>
      <c r="L150" s="26"/>
      <c r="M150" s="26"/>
      <c r="N150" s="26"/>
      <c r="O150" s="26"/>
      <c r="P150" s="26"/>
    </row>
    <row r="151" spans="1:16" s="30" customFormat="1" x14ac:dyDescent="0.2">
      <c r="A151" s="43"/>
      <c r="B151" s="43"/>
      <c r="C151" s="28"/>
      <c r="D151" s="54"/>
      <c r="E151" s="186"/>
      <c r="F151" s="186"/>
      <c r="G151" s="186"/>
      <c r="H151" s="186"/>
      <c r="I151" s="204"/>
      <c r="J151" s="204"/>
      <c r="K151" s="26"/>
      <c r="L151" s="26"/>
      <c r="M151" s="26"/>
      <c r="N151" s="26"/>
      <c r="O151" s="26"/>
      <c r="P151" s="26"/>
    </row>
    <row r="152" spans="1:16" s="30" customFormat="1" x14ac:dyDescent="0.2">
      <c r="A152" s="43"/>
      <c r="B152" s="43"/>
      <c r="C152" s="28"/>
      <c r="D152" s="54"/>
      <c r="E152" s="186"/>
      <c r="F152" s="186"/>
      <c r="G152" s="186"/>
      <c r="H152" s="186"/>
      <c r="I152" s="204"/>
      <c r="J152" s="204"/>
      <c r="K152" s="26"/>
      <c r="L152" s="26"/>
      <c r="M152" s="26"/>
      <c r="N152" s="26"/>
      <c r="O152" s="26"/>
      <c r="P152" s="26"/>
    </row>
    <row r="153" spans="1:16" s="30" customFormat="1" x14ac:dyDescent="0.2">
      <c r="A153" s="43"/>
      <c r="B153" s="43"/>
      <c r="C153" s="28"/>
      <c r="D153" s="54"/>
      <c r="E153" s="186"/>
      <c r="F153" s="186"/>
      <c r="G153" s="186"/>
      <c r="H153" s="186"/>
      <c r="I153" s="204"/>
      <c r="J153" s="204"/>
      <c r="K153" s="26"/>
      <c r="L153" s="26"/>
      <c r="M153" s="26"/>
      <c r="N153" s="26"/>
      <c r="O153" s="26"/>
      <c r="P153" s="26"/>
    </row>
    <row r="154" spans="1:16" s="30" customFormat="1" x14ac:dyDescent="0.2">
      <c r="A154" s="43"/>
      <c r="B154" s="43"/>
      <c r="C154" s="28"/>
      <c r="D154" s="54"/>
      <c r="E154" s="186"/>
      <c r="F154" s="186"/>
      <c r="G154" s="186"/>
      <c r="H154" s="186"/>
      <c r="I154" s="204"/>
      <c r="J154" s="204"/>
      <c r="K154" s="26"/>
      <c r="L154" s="26"/>
      <c r="M154" s="26"/>
      <c r="N154" s="26"/>
      <c r="O154" s="26"/>
      <c r="P154" s="26"/>
    </row>
    <row r="155" spans="1:16" s="30" customFormat="1" x14ac:dyDescent="0.2">
      <c r="A155" s="43"/>
      <c r="B155" s="43"/>
      <c r="C155" s="28"/>
      <c r="D155" s="54"/>
      <c r="E155" s="186"/>
      <c r="F155" s="186"/>
      <c r="G155" s="186"/>
      <c r="H155" s="186"/>
      <c r="I155" s="204"/>
      <c r="J155" s="204"/>
      <c r="K155" s="26"/>
      <c r="L155" s="26"/>
      <c r="M155" s="26"/>
      <c r="N155" s="26"/>
      <c r="O155" s="26"/>
      <c r="P155" s="26"/>
    </row>
    <row r="156" spans="1:16" s="30" customFormat="1" x14ac:dyDescent="0.2">
      <c r="A156" s="43"/>
      <c r="B156" s="43"/>
      <c r="C156" s="28"/>
      <c r="D156" s="54"/>
      <c r="E156" s="186"/>
      <c r="F156" s="186"/>
      <c r="G156" s="186"/>
      <c r="H156" s="186"/>
      <c r="I156" s="204"/>
      <c r="J156" s="204"/>
      <c r="K156" s="26"/>
      <c r="L156" s="26"/>
      <c r="M156" s="26"/>
      <c r="N156" s="26"/>
      <c r="O156" s="26"/>
      <c r="P156" s="26"/>
    </row>
    <row r="157" spans="1:16" s="30" customFormat="1" x14ac:dyDescent="0.2">
      <c r="A157" s="43"/>
      <c r="B157" s="43"/>
      <c r="C157" s="28"/>
      <c r="D157" s="54"/>
      <c r="E157" s="186"/>
      <c r="F157" s="186"/>
      <c r="G157" s="186"/>
      <c r="H157" s="186"/>
      <c r="I157" s="204"/>
      <c r="J157" s="204"/>
      <c r="K157" s="26"/>
      <c r="L157" s="26"/>
      <c r="M157" s="26"/>
      <c r="N157" s="26"/>
      <c r="O157" s="26"/>
      <c r="P157" s="26"/>
    </row>
    <row r="158" spans="1:16" s="30" customFormat="1" x14ac:dyDescent="0.2">
      <c r="A158" s="43"/>
      <c r="B158" s="43"/>
      <c r="C158" s="28"/>
      <c r="D158" s="54"/>
      <c r="E158" s="186"/>
      <c r="F158" s="186"/>
      <c r="G158" s="186"/>
      <c r="H158" s="186"/>
      <c r="I158" s="204"/>
      <c r="J158" s="204"/>
      <c r="K158" s="26"/>
      <c r="L158" s="26"/>
      <c r="M158" s="26"/>
      <c r="N158" s="26"/>
      <c r="O158" s="26"/>
      <c r="P158" s="26"/>
    </row>
    <row r="159" spans="1:16" s="30" customFormat="1" x14ac:dyDescent="0.2">
      <c r="A159" s="43"/>
      <c r="B159" s="43"/>
      <c r="C159" s="28"/>
      <c r="D159" s="54"/>
      <c r="E159" s="186"/>
      <c r="F159" s="186"/>
      <c r="G159" s="186"/>
      <c r="H159" s="186"/>
      <c r="I159" s="204"/>
      <c r="J159" s="204"/>
      <c r="K159" s="26"/>
      <c r="L159" s="26"/>
      <c r="M159" s="26"/>
      <c r="N159" s="26"/>
      <c r="O159" s="26"/>
      <c r="P159" s="26"/>
    </row>
    <row r="160" spans="1:16" s="30" customFormat="1" x14ac:dyDescent="0.2">
      <c r="A160" s="43"/>
      <c r="B160" s="43"/>
      <c r="C160" s="28"/>
      <c r="D160" s="54"/>
      <c r="E160" s="186"/>
      <c r="F160" s="186"/>
      <c r="G160" s="186"/>
      <c r="H160" s="186"/>
      <c r="I160" s="204"/>
      <c r="J160" s="204"/>
      <c r="K160" s="26"/>
      <c r="L160" s="26"/>
      <c r="M160" s="26"/>
      <c r="N160" s="26"/>
      <c r="O160" s="26"/>
      <c r="P160" s="26"/>
    </row>
    <row r="161" spans="1:16" s="30" customFormat="1" x14ac:dyDescent="0.2">
      <c r="A161" s="43"/>
      <c r="B161" s="43"/>
      <c r="C161" s="28"/>
      <c r="D161" s="54"/>
      <c r="E161" s="186"/>
      <c r="F161" s="186"/>
      <c r="G161" s="186"/>
      <c r="H161" s="186"/>
      <c r="I161" s="204"/>
      <c r="J161" s="204"/>
      <c r="K161" s="26"/>
      <c r="L161" s="26"/>
      <c r="M161" s="26"/>
      <c r="N161" s="26"/>
      <c r="O161" s="26"/>
      <c r="P161" s="26"/>
    </row>
    <row r="162" spans="1:16" s="30" customFormat="1" x14ac:dyDescent="0.2">
      <c r="A162" s="43"/>
      <c r="B162" s="43"/>
      <c r="C162" s="28"/>
      <c r="D162" s="54"/>
      <c r="E162" s="186"/>
      <c r="F162" s="186"/>
      <c r="G162" s="186"/>
      <c r="H162" s="186"/>
      <c r="I162" s="204"/>
      <c r="J162" s="204"/>
      <c r="K162" s="26"/>
      <c r="L162" s="26"/>
      <c r="M162" s="26"/>
      <c r="N162" s="26"/>
      <c r="O162" s="26"/>
      <c r="P162" s="26"/>
    </row>
    <row r="163" spans="1:16" s="30" customFormat="1" x14ac:dyDescent="0.2">
      <c r="A163" s="43"/>
      <c r="B163" s="43"/>
      <c r="C163" s="28"/>
      <c r="D163" s="54"/>
      <c r="E163" s="186"/>
      <c r="F163" s="186"/>
      <c r="G163" s="186"/>
      <c r="H163" s="186"/>
      <c r="I163" s="204"/>
      <c r="J163" s="204"/>
      <c r="K163" s="26"/>
      <c r="L163" s="26"/>
      <c r="M163" s="26"/>
      <c r="N163" s="26"/>
      <c r="O163" s="26"/>
      <c r="P163" s="26"/>
    </row>
    <row r="164" spans="1:16" s="30" customFormat="1" x14ac:dyDescent="0.2">
      <c r="A164" s="43"/>
      <c r="B164" s="43"/>
      <c r="C164" s="28"/>
      <c r="D164" s="54"/>
      <c r="E164" s="186"/>
      <c r="F164" s="186"/>
      <c r="G164" s="186"/>
      <c r="H164" s="186"/>
      <c r="I164" s="204"/>
      <c r="J164" s="204"/>
      <c r="K164" s="26"/>
      <c r="L164" s="26"/>
      <c r="M164" s="26"/>
      <c r="N164" s="26"/>
      <c r="O164" s="26"/>
      <c r="P164" s="26"/>
    </row>
    <row r="165" spans="1:16" s="30" customFormat="1" x14ac:dyDescent="0.2">
      <c r="A165" s="43"/>
      <c r="B165" s="43"/>
      <c r="C165" s="28"/>
      <c r="D165" s="54"/>
      <c r="E165" s="186"/>
      <c r="F165" s="186"/>
      <c r="G165" s="186"/>
      <c r="H165" s="186"/>
      <c r="I165" s="204"/>
      <c r="J165" s="204"/>
      <c r="K165" s="26"/>
      <c r="L165" s="26"/>
      <c r="M165" s="26"/>
      <c r="N165" s="26"/>
      <c r="O165" s="26"/>
      <c r="P165" s="26"/>
    </row>
    <row r="166" spans="1:16" s="30" customFormat="1" x14ac:dyDescent="0.2">
      <c r="A166" s="43"/>
      <c r="B166" s="43"/>
      <c r="C166" s="28"/>
      <c r="D166" s="54"/>
      <c r="E166" s="186"/>
      <c r="F166" s="186"/>
      <c r="G166" s="186"/>
      <c r="H166" s="186"/>
      <c r="I166" s="204"/>
      <c r="J166" s="204"/>
      <c r="K166" s="26"/>
      <c r="L166" s="26"/>
      <c r="M166" s="26"/>
      <c r="N166" s="26"/>
      <c r="O166" s="26"/>
      <c r="P166" s="26"/>
    </row>
    <row r="167" spans="1:16" s="30" customFormat="1" x14ac:dyDescent="0.2">
      <c r="A167" s="43"/>
      <c r="B167" s="43"/>
      <c r="C167" s="28"/>
      <c r="D167" s="54"/>
      <c r="E167" s="186"/>
      <c r="F167" s="186"/>
      <c r="G167" s="186"/>
      <c r="H167" s="186"/>
      <c r="I167" s="204"/>
      <c r="J167" s="204"/>
      <c r="K167" s="26"/>
      <c r="L167" s="26"/>
      <c r="M167" s="26"/>
      <c r="N167" s="26"/>
      <c r="O167" s="26"/>
      <c r="P167" s="26"/>
    </row>
    <row r="168" spans="1:16" s="30" customFormat="1" x14ac:dyDescent="0.2">
      <c r="A168" s="43"/>
      <c r="B168" s="43"/>
      <c r="C168" s="28"/>
      <c r="D168" s="54"/>
      <c r="E168" s="186"/>
      <c r="F168" s="186"/>
      <c r="G168" s="186"/>
      <c r="H168" s="186"/>
      <c r="I168" s="204"/>
      <c r="J168" s="204"/>
      <c r="K168" s="26"/>
      <c r="L168" s="26"/>
      <c r="M168" s="26"/>
      <c r="N168" s="26"/>
      <c r="O168" s="26"/>
      <c r="P168" s="26"/>
    </row>
    <row r="169" spans="1:16" s="30" customFormat="1" x14ac:dyDescent="0.2">
      <c r="A169" s="43"/>
      <c r="B169" s="43"/>
      <c r="C169" s="28"/>
      <c r="D169" s="54"/>
      <c r="E169" s="186"/>
      <c r="F169" s="186"/>
      <c r="G169" s="186"/>
      <c r="H169" s="186"/>
      <c r="I169" s="204"/>
      <c r="J169" s="204"/>
      <c r="K169" s="26"/>
      <c r="L169" s="26"/>
      <c r="M169" s="26"/>
      <c r="N169" s="26"/>
      <c r="O169" s="26"/>
      <c r="P169" s="26"/>
    </row>
    <row r="170" spans="1:16" s="30" customFormat="1" x14ac:dyDescent="0.2">
      <c r="A170" s="43"/>
      <c r="B170" s="43"/>
      <c r="C170" s="28"/>
      <c r="D170" s="54"/>
      <c r="E170" s="186"/>
      <c r="F170" s="186"/>
      <c r="G170" s="186"/>
      <c r="H170" s="186"/>
      <c r="I170" s="204"/>
      <c r="J170" s="204"/>
      <c r="K170" s="26"/>
      <c r="L170" s="26"/>
      <c r="M170" s="26"/>
      <c r="N170" s="26"/>
      <c r="O170" s="26"/>
      <c r="P170" s="26"/>
    </row>
    <row r="171" spans="1:16" s="30" customFormat="1" x14ac:dyDescent="0.2">
      <c r="A171" s="43"/>
      <c r="B171" s="43"/>
      <c r="C171" s="28"/>
      <c r="D171" s="54"/>
      <c r="E171" s="186"/>
      <c r="F171" s="186"/>
      <c r="G171" s="186"/>
      <c r="H171" s="186"/>
      <c r="I171" s="204"/>
      <c r="J171" s="204"/>
      <c r="K171" s="26"/>
      <c r="L171" s="26"/>
      <c r="M171" s="26"/>
      <c r="N171" s="26"/>
      <c r="O171" s="26"/>
      <c r="P171" s="26"/>
    </row>
    <row r="172" spans="1:16" s="30" customFormat="1" x14ac:dyDescent="0.2">
      <c r="A172" s="43"/>
      <c r="B172" s="43"/>
      <c r="C172" s="28"/>
      <c r="D172" s="54"/>
      <c r="E172" s="186"/>
      <c r="F172" s="186"/>
      <c r="G172" s="186"/>
      <c r="H172" s="186"/>
      <c r="I172" s="204"/>
      <c r="J172" s="204"/>
      <c r="K172" s="26"/>
      <c r="L172" s="26"/>
      <c r="M172" s="26"/>
      <c r="N172" s="26"/>
      <c r="O172" s="26"/>
      <c r="P172" s="26"/>
    </row>
    <row r="173" spans="1:16" s="30" customFormat="1" x14ac:dyDescent="0.2">
      <c r="A173" s="43"/>
      <c r="B173" s="43"/>
      <c r="C173" s="28"/>
      <c r="D173" s="54"/>
      <c r="E173" s="186"/>
      <c r="F173" s="186"/>
      <c r="G173" s="186"/>
      <c r="H173" s="186"/>
      <c r="I173" s="204"/>
      <c r="J173" s="204"/>
      <c r="K173" s="26"/>
      <c r="L173" s="26"/>
      <c r="M173" s="26"/>
      <c r="N173" s="26"/>
      <c r="O173" s="26"/>
      <c r="P173" s="26"/>
    </row>
    <row r="174" spans="1:16" s="30" customFormat="1" x14ac:dyDescent="0.2">
      <c r="A174" s="43"/>
      <c r="B174" s="43"/>
      <c r="C174" s="28"/>
      <c r="D174" s="54"/>
      <c r="E174" s="186"/>
      <c r="F174" s="186"/>
      <c r="G174" s="186"/>
      <c r="H174" s="186"/>
      <c r="I174" s="204"/>
      <c r="J174" s="204"/>
      <c r="K174" s="26"/>
      <c r="L174" s="26"/>
      <c r="M174" s="26"/>
      <c r="N174" s="26"/>
      <c r="O174" s="26"/>
      <c r="P174" s="26"/>
    </row>
    <row r="175" spans="1:16" s="30" customFormat="1" x14ac:dyDescent="0.2">
      <c r="A175" s="43"/>
      <c r="B175" s="43"/>
      <c r="C175" s="28"/>
      <c r="D175" s="54"/>
      <c r="E175" s="186"/>
      <c r="F175" s="186"/>
      <c r="G175" s="186"/>
      <c r="H175" s="186"/>
      <c r="I175" s="204"/>
      <c r="J175" s="204"/>
      <c r="K175" s="26"/>
      <c r="L175" s="26"/>
      <c r="M175" s="26"/>
      <c r="N175" s="26"/>
      <c r="O175" s="26"/>
      <c r="P175" s="26"/>
    </row>
    <row r="176" spans="1:16" s="30" customFormat="1" x14ac:dyDescent="0.2">
      <c r="A176" s="43"/>
      <c r="B176" s="43"/>
      <c r="C176" s="28"/>
      <c r="D176" s="54"/>
      <c r="E176" s="186"/>
      <c r="F176" s="186"/>
      <c r="G176" s="186"/>
      <c r="H176" s="186"/>
      <c r="I176" s="204"/>
      <c r="J176" s="204"/>
      <c r="K176" s="26"/>
      <c r="L176" s="26"/>
      <c r="M176" s="26"/>
      <c r="N176" s="26"/>
      <c r="O176" s="26"/>
      <c r="P176" s="26"/>
    </row>
    <row r="177" spans="1:16" s="30" customFormat="1" x14ac:dyDescent="0.2">
      <c r="A177" s="43"/>
      <c r="B177" s="43"/>
      <c r="C177" s="28"/>
      <c r="D177" s="54"/>
      <c r="E177" s="186"/>
      <c r="F177" s="186"/>
      <c r="G177" s="186"/>
      <c r="H177" s="186"/>
      <c r="I177" s="204"/>
      <c r="J177" s="204"/>
      <c r="K177" s="26"/>
      <c r="L177" s="26"/>
      <c r="M177" s="26"/>
      <c r="N177" s="26"/>
      <c r="O177" s="26"/>
      <c r="P177" s="26"/>
    </row>
    <row r="178" spans="1:16" s="30" customFormat="1" x14ac:dyDescent="0.2">
      <c r="A178" s="43"/>
      <c r="B178" s="43"/>
      <c r="C178" s="28"/>
      <c r="D178" s="54"/>
      <c r="E178" s="186"/>
      <c r="F178" s="186"/>
      <c r="G178" s="186"/>
      <c r="H178" s="186"/>
      <c r="I178" s="204"/>
      <c r="J178" s="204"/>
      <c r="K178" s="26"/>
      <c r="L178" s="26"/>
      <c r="M178" s="26"/>
      <c r="N178" s="26"/>
      <c r="O178" s="26"/>
      <c r="P178" s="26"/>
    </row>
    <row r="179" spans="1:16" s="30" customFormat="1" x14ac:dyDescent="0.2">
      <c r="A179" s="43"/>
      <c r="B179" s="43"/>
      <c r="C179" s="28"/>
      <c r="D179" s="54"/>
      <c r="E179" s="186"/>
      <c r="F179" s="186"/>
      <c r="G179" s="186"/>
      <c r="H179" s="186"/>
      <c r="I179" s="204"/>
      <c r="J179" s="204"/>
      <c r="K179" s="26"/>
      <c r="L179" s="26"/>
      <c r="M179" s="26"/>
      <c r="N179" s="26"/>
      <c r="O179" s="26"/>
      <c r="P179" s="26"/>
    </row>
    <row r="180" spans="1:16" s="30" customFormat="1" x14ac:dyDescent="0.2">
      <c r="A180" s="43"/>
      <c r="B180" s="43"/>
      <c r="C180" s="28"/>
      <c r="D180" s="54"/>
      <c r="E180" s="186"/>
      <c r="F180" s="186"/>
      <c r="G180" s="186"/>
      <c r="H180" s="186"/>
      <c r="I180" s="204"/>
      <c r="J180" s="204"/>
      <c r="K180" s="26"/>
      <c r="L180" s="26"/>
      <c r="M180" s="26"/>
      <c r="N180" s="26"/>
      <c r="O180" s="26"/>
      <c r="P180" s="26"/>
    </row>
    <row r="181" spans="1:16" s="30" customFormat="1" x14ac:dyDescent="0.2">
      <c r="A181" s="43"/>
      <c r="B181" s="43"/>
      <c r="C181" s="28"/>
      <c r="D181" s="54"/>
      <c r="E181" s="186"/>
      <c r="F181" s="186"/>
      <c r="G181" s="186"/>
      <c r="H181" s="186"/>
      <c r="I181" s="204"/>
      <c r="J181" s="204"/>
      <c r="K181" s="26"/>
      <c r="L181" s="26"/>
      <c r="M181" s="26"/>
      <c r="N181" s="26"/>
      <c r="O181" s="26"/>
      <c r="P181" s="26"/>
    </row>
    <row r="182" spans="1:16" s="30" customFormat="1" x14ac:dyDescent="0.2">
      <c r="A182" s="43"/>
      <c r="B182" s="43"/>
      <c r="C182" s="28"/>
      <c r="D182" s="54"/>
      <c r="E182" s="186"/>
      <c r="F182" s="186"/>
      <c r="G182" s="186"/>
      <c r="H182" s="186"/>
      <c r="I182" s="204"/>
      <c r="J182" s="204"/>
      <c r="K182" s="26"/>
      <c r="L182" s="26"/>
      <c r="M182" s="26"/>
      <c r="N182" s="26"/>
      <c r="O182" s="26"/>
      <c r="P182" s="26"/>
    </row>
    <row r="183" spans="1:16" s="30" customFormat="1" x14ac:dyDescent="0.2">
      <c r="A183" s="43"/>
      <c r="B183" s="43"/>
      <c r="C183" s="28"/>
      <c r="D183" s="54"/>
      <c r="E183" s="186"/>
      <c r="F183" s="186"/>
      <c r="G183" s="186"/>
      <c r="H183" s="186"/>
      <c r="I183" s="204"/>
      <c r="J183" s="204"/>
      <c r="K183" s="26"/>
      <c r="L183" s="26"/>
      <c r="M183" s="26"/>
      <c r="N183" s="26"/>
      <c r="O183" s="26"/>
      <c r="P183" s="26"/>
    </row>
    <row r="184" spans="1:16" s="30" customFormat="1" x14ac:dyDescent="0.2">
      <c r="A184" s="43"/>
      <c r="B184" s="43"/>
      <c r="C184" s="28"/>
      <c r="D184" s="54"/>
      <c r="E184" s="186"/>
      <c r="F184" s="186"/>
      <c r="G184" s="186"/>
      <c r="H184" s="186"/>
      <c r="I184" s="204"/>
      <c r="J184" s="204"/>
      <c r="K184" s="26"/>
      <c r="L184" s="26"/>
      <c r="M184" s="26"/>
      <c r="N184" s="26"/>
      <c r="O184" s="26"/>
      <c r="P184" s="26"/>
    </row>
    <row r="185" spans="1:16" s="30" customFormat="1" x14ac:dyDescent="0.2">
      <c r="A185" s="43"/>
      <c r="B185" s="43"/>
      <c r="C185" s="28"/>
      <c r="D185" s="54"/>
      <c r="E185" s="186"/>
      <c r="F185" s="186"/>
      <c r="G185" s="186"/>
      <c r="H185" s="186"/>
      <c r="I185" s="204"/>
      <c r="J185" s="204"/>
      <c r="K185" s="26"/>
      <c r="L185" s="26"/>
      <c r="M185" s="26"/>
      <c r="N185" s="26"/>
      <c r="O185" s="26"/>
      <c r="P185" s="26"/>
    </row>
    <row r="186" spans="1:16" s="30" customFormat="1" x14ac:dyDescent="0.2">
      <c r="A186" s="43"/>
      <c r="B186" s="43"/>
      <c r="C186" s="28"/>
      <c r="D186" s="54"/>
      <c r="E186" s="186"/>
      <c r="F186" s="186"/>
      <c r="G186" s="186"/>
      <c r="H186" s="186"/>
      <c r="I186" s="204"/>
      <c r="J186" s="204"/>
      <c r="K186" s="26"/>
      <c r="L186" s="26"/>
      <c r="M186" s="26"/>
      <c r="N186" s="26"/>
      <c r="O186" s="26"/>
      <c r="P186" s="26"/>
    </row>
    <row r="187" spans="1:16" s="30" customFormat="1" x14ac:dyDescent="0.2">
      <c r="A187" s="43"/>
      <c r="B187" s="43"/>
      <c r="C187" s="28"/>
      <c r="D187" s="54"/>
      <c r="E187" s="186"/>
      <c r="F187" s="186"/>
      <c r="G187" s="186"/>
      <c r="H187" s="186"/>
      <c r="I187" s="204"/>
      <c r="J187" s="204"/>
      <c r="K187" s="26"/>
      <c r="L187" s="26"/>
      <c r="M187" s="26"/>
      <c r="N187" s="26"/>
      <c r="O187" s="26"/>
      <c r="P187" s="26"/>
    </row>
    <row r="188" spans="1:16" s="30" customFormat="1" x14ac:dyDescent="0.2">
      <c r="A188" s="43"/>
      <c r="B188" s="43"/>
      <c r="C188" s="28"/>
      <c r="D188" s="54"/>
      <c r="E188" s="186"/>
      <c r="F188" s="186"/>
      <c r="G188" s="186"/>
      <c r="H188" s="186"/>
      <c r="I188" s="204"/>
      <c r="J188" s="204"/>
      <c r="K188" s="26"/>
      <c r="L188" s="26"/>
      <c r="M188" s="26"/>
      <c r="N188" s="26"/>
      <c r="O188" s="26"/>
      <c r="P188" s="26"/>
    </row>
    <row r="189" spans="1:16" s="30" customFormat="1" x14ac:dyDescent="0.2">
      <c r="A189" s="43"/>
      <c r="B189" s="43"/>
      <c r="C189" s="28"/>
      <c r="D189" s="54"/>
      <c r="E189" s="186"/>
      <c r="F189" s="186"/>
      <c r="G189" s="186"/>
      <c r="H189" s="186"/>
      <c r="I189" s="204"/>
      <c r="J189" s="204"/>
      <c r="K189" s="26"/>
      <c r="L189" s="26"/>
      <c r="M189" s="26"/>
      <c r="N189" s="26"/>
      <c r="O189" s="26"/>
      <c r="P189" s="26"/>
    </row>
    <row r="190" spans="1:16" s="30" customFormat="1" x14ac:dyDescent="0.2">
      <c r="A190" s="43"/>
      <c r="B190" s="43"/>
      <c r="C190" s="28"/>
      <c r="D190" s="54"/>
      <c r="E190" s="186"/>
      <c r="F190" s="186"/>
      <c r="G190" s="186"/>
      <c r="H190" s="186"/>
      <c r="I190" s="204"/>
      <c r="J190" s="204"/>
      <c r="K190" s="26"/>
      <c r="L190" s="26"/>
      <c r="M190" s="26"/>
      <c r="N190" s="26"/>
      <c r="O190" s="26"/>
      <c r="P190" s="26"/>
    </row>
    <row r="191" spans="1:16" s="30" customFormat="1" x14ac:dyDescent="0.2">
      <c r="A191" s="43"/>
      <c r="B191" s="43"/>
      <c r="C191" s="28"/>
      <c r="D191" s="54"/>
      <c r="E191" s="186"/>
      <c r="F191" s="186"/>
      <c r="G191" s="186"/>
      <c r="H191" s="186"/>
      <c r="I191" s="204"/>
      <c r="J191" s="204"/>
      <c r="K191" s="26"/>
      <c r="L191" s="26"/>
      <c r="M191" s="26"/>
      <c r="N191" s="26"/>
      <c r="O191" s="26"/>
      <c r="P191" s="26"/>
    </row>
    <row r="192" spans="1:16" s="30" customFormat="1" x14ac:dyDescent="0.2">
      <c r="A192" s="43"/>
      <c r="B192" s="43"/>
      <c r="C192" s="28"/>
      <c r="D192" s="54"/>
      <c r="E192" s="186"/>
      <c r="F192" s="186"/>
      <c r="G192" s="186"/>
      <c r="H192" s="186"/>
      <c r="I192" s="204"/>
      <c r="J192" s="204"/>
      <c r="K192" s="26"/>
      <c r="L192" s="26"/>
      <c r="M192" s="26"/>
      <c r="N192" s="26"/>
      <c r="O192" s="26"/>
      <c r="P192" s="26"/>
    </row>
    <row r="193" spans="1:16" s="30" customFormat="1" x14ac:dyDescent="0.2">
      <c r="A193" s="43"/>
      <c r="B193" s="43"/>
      <c r="C193" s="28"/>
      <c r="D193" s="54"/>
      <c r="E193" s="186"/>
      <c r="F193" s="186"/>
      <c r="G193" s="186"/>
      <c r="H193" s="186"/>
      <c r="I193" s="204"/>
      <c r="J193" s="204"/>
      <c r="K193" s="26"/>
      <c r="L193" s="26"/>
      <c r="M193" s="26"/>
      <c r="N193" s="26"/>
      <c r="O193" s="26"/>
      <c r="P193" s="26"/>
    </row>
    <row r="194" spans="1:16" s="30" customFormat="1" x14ac:dyDescent="0.2">
      <c r="A194" s="43"/>
      <c r="B194" s="43"/>
      <c r="C194" s="28"/>
      <c r="D194" s="54"/>
      <c r="E194" s="186"/>
      <c r="F194" s="186"/>
      <c r="G194" s="186"/>
      <c r="H194" s="186"/>
      <c r="I194" s="204"/>
      <c r="J194" s="204"/>
      <c r="K194" s="26"/>
      <c r="L194" s="26"/>
      <c r="M194" s="26"/>
      <c r="N194" s="26"/>
      <c r="O194" s="26"/>
      <c r="P194" s="26"/>
    </row>
    <row r="195" spans="1:16" s="30" customFormat="1" x14ac:dyDescent="0.2">
      <c r="A195" s="43"/>
      <c r="B195" s="43"/>
      <c r="C195" s="28"/>
      <c r="D195" s="54"/>
      <c r="E195" s="186"/>
      <c r="F195" s="186"/>
      <c r="G195" s="186"/>
      <c r="H195" s="186"/>
      <c r="I195" s="204"/>
      <c r="J195" s="204"/>
      <c r="K195" s="26"/>
      <c r="L195" s="26"/>
      <c r="M195" s="26"/>
      <c r="N195" s="26"/>
      <c r="O195" s="26"/>
      <c r="P195" s="26"/>
    </row>
    <row r="196" spans="1:16" s="30" customFormat="1" x14ac:dyDescent="0.2">
      <c r="A196" s="43"/>
      <c r="B196" s="43"/>
      <c r="C196" s="28"/>
      <c r="D196" s="54"/>
      <c r="E196" s="186"/>
      <c r="F196" s="186"/>
      <c r="G196" s="186"/>
      <c r="H196" s="186"/>
      <c r="I196" s="204"/>
      <c r="J196" s="204"/>
      <c r="K196" s="26"/>
      <c r="L196" s="26"/>
      <c r="M196" s="26"/>
      <c r="N196" s="26"/>
      <c r="O196" s="26"/>
      <c r="P196" s="26"/>
    </row>
    <row r="197" spans="1:16" s="30" customFormat="1" x14ac:dyDescent="0.2">
      <c r="A197" s="43"/>
      <c r="B197" s="43"/>
      <c r="C197" s="28"/>
      <c r="D197" s="54"/>
      <c r="E197" s="186"/>
      <c r="F197" s="186"/>
      <c r="G197" s="186"/>
      <c r="H197" s="186"/>
      <c r="I197" s="204"/>
      <c r="J197" s="204"/>
      <c r="K197" s="26"/>
      <c r="L197" s="26"/>
      <c r="M197" s="26"/>
      <c r="N197" s="26"/>
      <c r="O197" s="26"/>
      <c r="P197" s="26"/>
    </row>
    <row r="198" spans="1:16" s="30" customFormat="1" x14ac:dyDescent="0.2">
      <c r="A198" s="43"/>
      <c r="B198" s="43"/>
      <c r="C198" s="28"/>
      <c r="D198" s="54"/>
      <c r="E198" s="186"/>
      <c r="F198" s="186"/>
      <c r="G198" s="186"/>
      <c r="H198" s="186"/>
      <c r="I198" s="204"/>
      <c r="J198" s="204"/>
      <c r="K198" s="26"/>
      <c r="L198" s="26"/>
      <c r="M198" s="26"/>
      <c r="N198" s="26"/>
      <c r="O198" s="26"/>
      <c r="P198" s="26"/>
    </row>
    <row r="199" spans="1:16" s="30" customFormat="1" x14ac:dyDescent="0.2">
      <c r="A199" s="43"/>
      <c r="B199" s="43"/>
      <c r="C199" s="28"/>
      <c r="D199" s="54"/>
      <c r="E199" s="186"/>
      <c r="F199" s="186"/>
      <c r="G199" s="186"/>
      <c r="H199" s="186"/>
      <c r="I199" s="204"/>
      <c r="J199" s="204"/>
      <c r="K199" s="26"/>
      <c r="L199" s="26"/>
      <c r="M199" s="26"/>
      <c r="N199" s="26"/>
      <c r="O199" s="26"/>
      <c r="P199" s="26"/>
    </row>
    <row r="200" spans="1:16" s="30" customFormat="1" x14ac:dyDescent="0.2">
      <c r="A200" s="43"/>
      <c r="B200" s="43"/>
      <c r="C200" s="28"/>
      <c r="D200" s="54"/>
      <c r="E200" s="186"/>
      <c r="F200" s="186"/>
      <c r="G200" s="186"/>
      <c r="H200" s="186"/>
      <c r="I200" s="204"/>
      <c r="J200" s="204"/>
      <c r="K200" s="26"/>
      <c r="L200" s="26"/>
      <c r="M200" s="26"/>
      <c r="N200" s="26"/>
      <c r="O200" s="26"/>
      <c r="P200" s="26"/>
    </row>
    <row r="201" spans="1:16" s="30" customFormat="1" x14ac:dyDescent="0.2">
      <c r="A201" s="43"/>
      <c r="B201" s="43"/>
      <c r="C201" s="28"/>
      <c r="D201" s="54"/>
      <c r="E201" s="186"/>
      <c r="F201" s="186"/>
      <c r="G201" s="186"/>
      <c r="H201" s="186"/>
      <c r="I201" s="204"/>
      <c r="J201" s="204"/>
      <c r="K201" s="26"/>
      <c r="L201" s="26"/>
      <c r="M201" s="26"/>
      <c r="N201" s="26"/>
      <c r="O201" s="26"/>
      <c r="P201" s="26"/>
    </row>
    <row r="202" spans="1:16" s="30" customFormat="1" x14ac:dyDescent="0.2">
      <c r="A202" s="43"/>
      <c r="B202" s="43"/>
      <c r="C202" s="28"/>
      <c r="D202" s="54"/>
      <c r="E202" s="186"/>
      <c r="F202" s="186"/>
      <c r="G202" s="186"/>
      <c r="H202" s="186"/>
      <c r="I202" s="204"/>
      <c r="J202" s="204"/>
      <c r="K202" s="26"/>
      <c r="L202" s="26"/>
      <c r="M202" s="26"/>
      <c r="N202" s="26"/>
      <c r="O202" s="26"/>
      <c r="P202" s="26"/>
    </row>
    <row r="203" spans="1:16" s="30" customFormat="1" x14ac:dyDescent="0.2">
      <c r="A203" s="43"/>
      <c r="B203" s="43"/>
      <c r="C203" s="28"/>
      <c r="D203" s="54"/>
      <c r="E203" s="186"/>
      <c r="F203" s="186"/>
      <c r="G203" s="186"/>
      <c r="H203" s="186"/>
      <c r="I203" s="204"/>
      <c r="J203" s="204"/>
      <c r="K203" s="26"/>
      <c r="L203" s="26"/>
      <c r="M203" s="26"/>
      <c r="N203" s="26"/>
      <c r="O203" s="26"/>
      <c r="P203" s="26"/>
    </row>
    <row r="204" spans="1:16" s="30" customFormat="1" x14ac:dyDescent="0.2">
      <c r="A204" s="43"/>
      <c r="B204" s="43"/>
      <c r="C204" s="28"/>
      <c r="D204" s="54"/>
      <c r="E204" s="186"/>
      <c r="F204" s="186"/>
      <c r="G204" s="186"/>
      <c r="H204" s="186"/>
      <c r="I204" s="204"/>
      <c r="J204" s="204"/>
      <c r="K204" s="26"/>
      <c r="L204" s="26"/>
      <c r="M204" s="26"/>
      <c r="N204" s="26"/>
      <c r="O204" s="26"/>
      <c r="P204" s="26"/>
    </row>
    <row r="205" spans="1:16" s="30" customFormat="1" x14ac:dyDescent="0.2">
      <c r="A205" s="43"/>
      <c r="B205" s="43"/>
      <c r="C205" s="28"/>
      <c r="D205" s="54"/>
      <c r="E205" s="186"/>
      <c r="F205" s="186"/>
      <c r="G205" s="186"/>
      <c r="H205" s="186"/>
      <c r="I205" s="204"/>
      <c r="J205" s="204"/>
      <c r="K205" s="26"/>
      <c r="L205" s="26"/>
      <c r="M205" s="26"/>
      <c r="N205" s="26"/>
      <c r="O205" s="26"/>
      <c r="P205" s="26"/>
    </row>
    <row r="206" spans="1:16" s="30" customFormat="1" x14ac:dyDescent="0.2">
      <c r="A206" s="43"/>
      <c r="B206" s="43"/>
      <c r="C206" s="28"/>
      <c r="D206" s="54"/>
      <c r="E206" s="186"/>
      <c r="F206" s="186"/>
      <c r="G206" s="186"/>
      <c r="H206" s="186"/>
      <c r="I206" s="204"/>
      <c r="J206" s="204"/>
      <c r="K206" s="26"/>
      <c r="L206" s="26"/>
      <c r="M206" s="26"/>
      <c r="N206" s="26"/>
      <c r="O206" s="26"/>
      <c r="P206" s="26"/>
    </row>
    <row r="207" spans="1:16" s="30" customFormat="1" x14ac:dyDescent="0.2">
      <c r="A207" s="43"/>
      <c r="B207" s="43"/>
      <c r="C207" s="28"/>
      <c r="D207" s="54"/>
      <c r="E207" s="186"/>
      <c r="F207" s="186"/>
      <c r="G207" s="186"/>
      <c r="H207" s="186"/>
      <c r="I207" s="204"/>
      <c r="J207" s="204"/>
      <c r="K207" s="26"/>
      <c r="L207" s="26"/>
      <c r="M207" s="26"/>
      <c r="N207" s="26"/>
      <c r="O207" s="26"/>
      <c r="P207" s="26"/>
    </row>
    <row r="208" spans="1:16" s="30" customFormat="1" x14ac:dyDescent="0.2">
      <c r="A208" s="43"/>
      <c r="B208" s="43"/>
      <c r="C208" s="28"/>
      <c r="D208" s="54"/>
      <c r="E208" s="186"/>
      <c r="F208" s="186"/>
      <c r="G208" s="186"/>
      <c r="H208" s="186"/>
      <c r="I208" s="204"/>
      <c r="J208" s="204"/>
      <c r="K208" s="26"/>
      <c r="L208" s="26"/>
      <c r="M208" s="26"/>
      <c r="N208" s="26"/>
      <c r="O208" s="26"/>
      <c r="P208" s="26"/>
    </row>
    <row r="209" spans="1:16" s="30" customFormat="1" x14ac:dyDescent="0.2">
      <c r="A209" s="43"/>
      <c r="B209" s="43"/>
      <c r="C209" s="28"/>
      <c r="D209" s="54"/>
      <c r="E209" s="186"/>
      <c r="F209" s="186"/>
      <c r="G209" s="186"/>
      <c r="H209" s="186"/>
      <c r="I209" s="204"/>
      <c r="J209" s="204"/>
      <c r="K209" s="26"/>
      <c r="L209" s="26"/>
      <c r="M209" s="26"/>
      <c r="N209" s="26"/>
      <c r="O209" s="26"/>
      <c r="P209" s="26"/>
    </row>
    <row r="210" spans="1:16" s="30" customFormat="1" x14ac:dyDescent="0.2">
      <c r="A210" s="43"/>
      <c r="B210" s="43"/>
      <c r="C210" s="28"/>
      <c r="D210" s="54"/>
      <c r="E210" s="186"/>
      <c r="F210" s="186"/>
      <c r="G210" s="186"/>
      <c r="H210" s="186"/>
      <c r="I210" s="204"/>
      <c r="J210" s="204"/>
      <c r="K210" s="26"/>
      <c r="L210" s="26"/>
      <c r="M210" s="26"/>
      <c r="N210" s="26"/>
      <c r="O210" s="26"/>
      <c r="P210" s="26"/>
    </row>
    <row r="211" spans="1:16" s="30" customFormat="1" x14ac:dyDescent="0.2">
      <c r="A211" s="43"/>
      <c r="B211" s="43"/>
      <c r="C211" s="28"/>
      <c r="D211" s="54"/>
      <c r="E211" s="186"/>
      <c r="F211" s="186"/>
      <c r="G211" s="186"/>
      <c r="H211" s="186"/>
      <c r="I211" s="204"/>
      <c r="J211" s="204"/>
      <c r="K211" s="26"/>
      <c r="L211" s="26"/>
      <c r="M211" s="26"/>
      <c r="N211" s="26"/>
      <c r="O211" s="26"/>
      <c r="P211" s="26"/>
    </row>
    <row r="212" spans="1:16" s="30" customFormat="1" x14ac:dyDescent="0.2">
      <c r="A212" s="43"/>
      <c r="B212" s="43"/>
      <c r="C212" s="28"/>
      <c r="D212" s="54"/>
      <c r="E212" s="186"/>
      <c r="F212" s="186"/>
      <c r="G212" s="186"/>
      <c r="H212" s="186"/>
      <c r="I212" s="204"/>
      <c r="J212" s="204"/>
      <c r="K212" s="26"/>
      <c r="L212" s="26"/>
      <c r="M212" s="26"/>
      <c r="N212" s="26"/>
      <c r="O212" s="26"/>
      <c r="P212" s="26"/>
    </row>
    <row r="213" spans="1:16" s="30" customFormat="1" x14ac:dyDescent="0.2">
      <c r="A213" s="43"/>
      <c r="B213" s="43"/>
      <c r="C213" s="28"/>
      <c r="D213" s="54"/>
      <c r="E213" s="186"/>
      <c r="F213" s="186"/>
      <c r="G213" s="186"/>
      <c r="H213" s="186"/>
      <c r="I213" s="204"/>
      <c r="J213" s="204"/>
      <c r="K213" s="26"/>
      <c r="L213" s="26"/>
      <c r="M213" s="26"/>
      <c r="N213" s="26"/>
      <c r="O213" s="26"/>
      <c r="P213" s="26"/>
    </row>
    <row r="214" spans="1:16" s="30" customFormat="1" x14ac:dyDescent="0.2">
      <c r="A214" s="43"/>
      <c r="B214" s="43"/>
      <c r="C214" s="28"/>
      <c r="D214" s="54"/>
      <c r="E214" s="186"/>
      <c r="F214" s="186"/>
      <c r="G214" s="186"/>
      <c r="H214" s="186"/>
      <c r="I214" s="204"/>
      <c r="J214" s="204"/>
      <c r="K214" s="26"/>
      <c r="L214" s="26"/>
      <c r="M214" s="26"/>
      <c r="N214" s="26"/>
      <c r="O214" s="26"/>
      <c r="P214" s="26"/>
    </row>
    <row r="215" spans="1:16" s="30" customFormat="1" x14ac:dyDescent="0.2">
      <c r="A215" s="43"/>
      <c r="B215" s="43"/>
      <c r="C215" s="28"/>
      <c r="D215" s="54"/>
      <c r="E215" s="186"/>
      <c r="F215" s="186"/>
      <c r="G215" s="186"/>
      <c r="H215" s="186"/>
      <c r="I215" s="204"/>
      <c r="J215" s="204"/>
      <c r="K215" s="26"/>
      <c r="L215" s="26"/>
      <c r="M215" s="26"/>
      <c r="N215" s="26"/>
      <c r="O215" s="26"/>
      <c r="P215" s="26"/>
    </row>
    <row r="216" spans="1:16" s="30" customFormat="1" x14ac:dyDescent="0.2">
      <c r="A216" s="43"/>
      <c r="B216" s="43"/>
      <c r="C216" s="28"/>
      <c r="D216" s="54"/>
      <c r="E216" s="186"/>
      <c r="F216" s="186"/>
      <c r="G216" s="186"/>
      <c r="H216" s="186"/>
      <c r="I216" s="204"/>
      <c r="J216" s="204"/>
      <c r="K216" s="26"/>
      <c r="L216" s="26"/>
      <c r="M216" s="26"/>
      <c r="N216" s="26"/>
      <c r="O216" s="26"/>
      <c r="P216" s="26"/>
    </row>
    <row r="217" spans="1:16" s="30" customFormat="1" x14ac:dyDescent="0.2">
      <c r="A217" s="43"/>
      <c r="B217" s="43"/>
      <c r="C217" s="28"/>
      <c r="D217" s="54"/>
      <c r="E217" s="186"/>
      <c r="F217" s="186"/>
      <c r="G217" s="186"/>
      <c r="H217" s="186"/>
      <c r="I217" s="204"/>
      <c r="J217" s="204"/>
      <c r="K217" s="26"/>
      <c r="L217" s="26"/>
      <c r="M217" s="26"/>
      <c r="N217" s="26"/>
      <c r="O217" s="26"/>
      <c r="P217" s="26"/>
    </row>
    <row r="218" spans="1:16" s="30" customFormat="1" x14ac:dyDescent="0.2">
      <c r="A218" s="43"/>
      <c r="B218" s="43"/>
      <c r="C218" s="28"/>
      <c r="D218" s="54"/>
      <c r="E218" s="186"/>
      <c r="F218" s="186"/>
      <c r="G218" s="186"/>
      <c r="H218" s="186"/>
      <c r="I218" s="204"/>
      <c r="J218" s="204"/>
      <c r="K218" s="26"/>
      <c r="L218" s="26"/>
      <c r="M218" s="26"/>
      <c r="N218" s="26"/>
      <c r="O218" s="26"/>
      <c r="P218" s="26"/>
    </row>
    <row r="219" spans="1:16" s="30" customFormat="1" x14ac:dyDescent="0.2">
      <c r="A219" s="43"/>
      <c r="B219" s="43"/>
      <c r="C219" s="28"/>
      <c r="D219" s="54"/>
      <c r="E219" s="186"/>
      <c r="F219" s="186"/>
      <c r="G219" s="186"/>
      <c r="H219" s="186"/>
      <c r="I219" s="204"/>
      <c r="J219" s="204"/>
      <c r="K219" s="26"/>
      <c r="L219" s="26"/>
      <c r="M219" s="26"/>
      <c r="N219" s="26"/>
      <c r="O219" s="26"/>
      <c r="P219" s="26"/>
    </row>
    <row r="220" spans="1:16" s="30" customFormat="1" x14ac:dyDescent="0.2">
      <c r="A220" s="43"/>
      <c r="B220" s="43"/>
      <c r="C220" s="28"/>
      <c r="D220" s="54"/>
      <c r="E220" s="186"/>
      <c r="F220" s="186"/>
      <c r="G220" s="186"/>
      <c r="H220" s="186"/>
      <c r="I220" s="204"/>
      <c r="J220" s="204"/>
      <c r="K220" s="26"/>
      <c r="L220" s="26"/>
      <c r="M220" s="26"/>
      <c r="N220" s="26"/>
      <c r="O220" s="26"/>
      <c r="P220" s="26"/>
    </row>
    <row r="221" spans="1:16" s="30" customFormat="1" x14ac:dyDescent="0.2">
      <c r="A221" s="43"/>
      <c r="B221" s="43"/>
      <c r="C221" s="28"/>
      <c r="D221" s="54"/>
      <c r="E221" s="186"/>
      <c r="F221" s="186"/>
      <c r="G221" s="186"/>
      <c r="H221" s="186"/>
      <c r="I221" s="204"/>
      <c r="J221" s="204"/>
      <c r="K221" s="26"/>
      <c r="L221" s="26"/>
      <c r="M221" s="26"/>
      <c r="N221" s="26"/>
      <c r="O221" s="26"/>
      <c r="P221" s="26"/>
    </row>
    <row r="222" spans="1:16" s="30" customFormat="1" x14ac:dyDescent="0.2">
      <c r="A222" s="43"/>
      <c r="B222" s="43"/>
      <c r="C222" s="28"/>
      <c r="D222" s="54"/>
      <c r="E222" s="186"/>
      <c r="F222" s="186"/>
      <c r="G222" s="186"/>
      <c r="H222" s="186"/>
      <c r="I222" s="204"/>
      <c r="J222" s="204"/>
      <c r="K222" s="26"/>
      <c r="L222" s="26"/>
      <c r="M222" s="26"/>
      <c r="N222" s="26"/>
      <c r="O222" s="26"/>
      <c r="P222" s="26"/>
    </row>
    <row r="223" spans="1:16" s="30" customFormat="1" x14ac:dyDescent="0.2">
      <c r="A223" s="43"/>
      <c r="B223" s="43"/>
      <c r="C223" s="28"/>
      <c r="D223" s="54"/>
      <c r="E223" s="186"/>
      <c r="F223" s="186"/>
      <c r="G223" s="186"/>
      <c r="H223" s="186"/>
      <c r="I223" s="204"/>
      <c r="J223" s="204"/>
      <c r="K223" s="26"/>
      <c r="L223" s="26"/>
      <c r="M223" s="26"/>
      <c r="N223" s="26"/>
      <c r="O223" s="26"/>
      <c r="P223" s="26"/>
    </row>
    <row r="224" spans="1:16" s="30" customFormat="1" x14ac:dyDescent="0.2">
      <c r="A224" s="43"/>
      <c r="B224" s="43"/>
      <c r="C224" s="28"/>
      <c r="D224" s="54"/>
      <c r="E224" s="186"/>
      <c r="F224" s="186"/>
      <c r="G224" s="186"/>
      <c r="H224" s="186"/>
      <c r="I224" s="204"/>
      <c r="J224" s="204"/>
      <c r="K224" s="26"/>
      <c r="L224" s="26"/>
      <c r="M224" s="26"/>
      <c r="N224" s="26"/>
      <c r="O224" s="26"/>
      <c r="P224" s="26"/>
    </row>
    <row r="225" spans="1:16" s="30" customFormat="1" x14ac:dyDescent="0.2">
      <c r="A225" s="43"/>
      <c r="B225" s="43"/>
      <c r="C225" s="28"/>
      <c r="D225" s="54"/>
      <c r="E225" s="186"/>
      <c r="F225" s="186"/>
      <c r="G225" s="186"/>
      <c r="H225" s="186"/>
      <c r="I225" s="204"/>
      <c r="J225" s="204"/>
      <c r="K225" s="26"/>
      <c r="L225" s="26"/>
      <c r="M225" s="26"/>
      <c r="N225" s="26"/>
      <c r="O225" s="26"/>
      <c r="P225" s="26"/>
    </row>
    <row r="226" spans="1:16" s="30" customFormat="1" x14ac:dyDescent="0.2">
      <c r="A226" s="43"/>
      <c r="B226" s="43"/>
      <c r="C226" s="28"/>
      <c r="D226" s="54"/>
      <c r="E226" s="186"/>
      <c r="F226" s="186"/>
      <c r="G226" s="186"/>
      <c r="H226" s="186"/>
      <c r="I226" s="204"/>
      <c r="J226" s="204"/>
      <c r="K226" s="26"/>
      <c r="L226" s="26"/>
      <c r="M226" s="26"/>
      <c r="N226" s="26"/>
      <c r="O226" s="26"/>
      <c r="P226" s="26"/>
    </row>
    <row r="227" spans="1:16" s="30" customFormat="1" x14ac:dyDescent="0.2">
      <c r="A227" s="43"/>
      <c r="B227" s="43"/>
      <c r="C227" s="28"/>
      <c r="D227" s="54"/>
      <c r="E227" s="186"/>
      <c r="F227" s="186"/>
      <c r="G227" s="186"/>
      <c r="H227" s="186"/>
      <c r="I227" s="204"/>
      <c r="J227" s="204"/>
      <c r="K227" s="26"/>
      <c r="L227" s="26"/>
      <c r="M227" s="26"/>
      <c r="N227" s="26"/>
      <c r="O227" s="26"/>
      <c r="P227" s="26"/>
    </row>
    <row r="228" spans="1:16" s="30" customFormat="1" x14ac:dyDescent="0.2">
      <c r="A228" s="43"/>
      <c r="B228" s="43"/>
      <c r="C228" s="28"/>
      <c r="D228" s="54"/>
      <c r="E228" s="186"/>
      <c r="F228" s="186"/>
      <c r="G228" s="186"/>
      <c r="H228" s="186"/>
      <c r="I228" s="204"/>
      <c r="J228" s="204"/>
      <c r="K228" s="26"/>
      <c r="L228" s="26"/>
      <c r="M228" s="26"/>
      <c r="N228" s="26"/>
      <c r="O228" s="26"/>
      <c r="P228" s="26"/>
    </row>
    <row r="229" spans="1:16" s="30" customFormat="1" x14ac:dyDescent="0.2">
      <c r="A229" s="43"/>
      <c r="B229" s="43"/>
      <c r="C229" s="28"/>
      <c r="D229" s="54"/>
      <c r="E229" s="186"/>
      <c r="F229" s="186"/>
      <c r="G229" s="186"/>
      <c r="H229" s="186"/>
      <c r="I229" s="204"/>
      <c r="J229" s="204"/>
      <c r="K229" s="26"/>
      <c r="L229" s="26"/>
      <c r="M229" s="26"/>
      <c r="N229" s="26"/>
      <c r="O229" s="26"/>
      <c r="P229" s="26"/>
    </row>
    <row r="230" spans="1:16" s="30" customFormat="1" x14ac:dyDescent="0.2">
      <c r="A230" s="43"/>
      <c r="B230" s="43"/>
      <c r="C230" s="28"/>
      <c r="D230" s="54"/>
      <c r="E230" s="186"/>
      <c r="F230" s="186"/>
      <c r="G230" s="186"/>
      <c r="H230" s="186"/>
      <c r="I230" s="204"/>
      <c r="J230" s="204"/>
      <c r="K230" s="26"/>
      <c r="L230" s="26"/>
      <c r="M230" s="26"/>
      <c r="N230" s="26"/>
      <c r="O230" s="26"/>
      <c r="P230" s="26"/>
    </row>
    <row r="231" spans="1:16" s="30" customFormat="1" x14ac:dyDescent="0.2">
      <c r="A231" s="43"/>
      <c r="B231" s="43"/>
      <c r="C231" s="28"/>
      <c r="D231" s="54"/>
      <c r="E231" s="186"/>
      <c r="F231" s="186"/>
      <c r="G231" s="186"/>
      <c r="H231" s="186"/>
      <c r="I231" s="204"/>
      <c r="J231" s="204"/>
      <c r="K231" s="26"/>
      <c r="L231" s="26"/>
      <c r="M231" s="26"/>
      <c r="N231" s="26"/>
      <c r="O231" s="26"/>
      <c r="P231" s="26"/>
    </row>
    <row r="232" spans="1:16" s="30" customFormat="1" x14ac:dyDescent="0.2">
      <c r="A232" s="43"/>
      <c r="B232" s="43"/>
      <c r="C232" s="28"/>
      <c r="D232" s="54"/>
      <c r="E232" s="186"/>
      <c r="F232" s="186"/>
      <c r="G232" s="186"/>
      <c r="H232" s="186"/>
      <c r="I232" s="204"/>
      <c r="J232" s="204"/>
      <c r="K232" s="26"/>
      <c r="L232" s="26"/>
      <c r="M232" s="26"/>
      <c r="N232" s="26"/>
      <c r="O232" s="26"/>
      <c r="P232" s="26"/>
    </row>
    <row r="233" spans="1:16" s="30" customFormat="1" x14ac:dyDescent="0.2">
      <c r="A233" s="43"/>
      <c r="B233" s="43"/>
      <c r="C233" s="28"/>
      <c r="D233" s="54"/>
      <c r="E233" s="186"/>
      <c r="F233" s="186"/>
      <c r="G233" s="186"/>
      <c r="H233" s="186"/>
      <c r="I233" s="204"/>
      <c r="J233" s="204"/>
      <c r="K233" s="26"/>
      <c r="L233" s="26"/>
      <c r="M233" s="26"/>
      <c r="N233" s="26"/>
      <c r="O233" s="26"/>
      <c r="P233" s="26"/>
    </row>
    <row r="234" spans="1:16" s="30" customFormat="1" x14ac:dyDescent="0.2">
      <c r="A234" s="43"/>
      <c r="B234" s="43"/>
      <c r="C234" s="28"/>
      <c r="D234" s="54"/>
      <c r="E234" s="186"/>
      <c r="F234" s="186"/>
      <c r="G234" s="186"/>
      <c r="H234" s="186"/>
      <c r="I234" s="204"/>
      <c r="J234" s="204"/>
      <c r="K234" s="26"/>
      <c r="L234" s="26"/>
      <c r="M234" s="26"/>
      <c r="N234" s="26"/>
      <c r="O234" s="26"/>
      <c r="P234" s="26"/>
    </row>
    <row r="235" spans="1:16" s="30" customFormat="1" x14ac:dyDescent="0.2">
      <c r="A235" s="43"/>
      <c r="B235" s="43"/>
      <c r="C235" s="28"/>
      <c r="D235" s="54"/>
      <c r="E235" s="186"/>
      <c r="F235" s="186"/>
      <c r="G235" s="186"/>
      <c r="H235" s="186"/>
      <c r="I235" s="204"/>
      <c r="J235" s="204"/>
      <c r="K235" s="26"/>
      <c r="L235" s="26"/>
      <c r="M235" s="26"/>
      <c r="N235" s="26"/>
      <c r="O235" s="26"/>
      <c r="P235" s="26"/>
    </row>
    <row r="236" spans="1:16" s="30" customFormat="1" x14ac:dyDescent="0.2">
      <c r="A236" s="43"/>
      <c r="B236" s="43"/>
      <c r="C236" s="28"/>
      <c r="D236" s="54"/>
      <c r="E236" s="186"/>
      <c r="F236" s="186"/>
      <c r="G236" s="186"/>
      <c r="H236" s="186"/>
      <c r="I236" s="204"/>
      <c r="J236" s="204"/>
      <c r="K236" s="26"/>
      <c r="L236" s="26"/>
      <c r="M236" s="26"/>
      <c r="N236" s="26"/>
      <c r="O236" s="26"/>
      <c r="P236" s="26"/>
    </row>
    <row r="237" spans="1:16" s="30" customFormat="1" x14ac:dyDescent="0.2">
      <c r="A237" s="43"/>
      <c r="B237" s="43"/>
      <c r="C237" s="28"/>
      <c r="D237" s="54"/>
      <c r="E237" s="186"/>
      <c r="F237" s="186"/>
      <c r="G237" s="186"/>
      <c r="H237" s="186"/>
      <c r="I237" s="204"/>
      <c r="J237" s="204"/>
      <c r="K237" s="26"/>
      <c r="L237" s="26"/>
      <c r="M237" s="26"/>
      <c r="N237" s="26"/>
      <c r="O237" s="26"/>
      <c r="P237" s="26"/>
    </row>
    <row r="238" spans="1:16" s="30" customFormat="1" x14ac:dyDescent="0.2">
      <c r="A238" s="43"/>
      <c r="B238" s="43"/>
      <c r="C238" s="28"/>
      <c r="D238" s="54"/>
      <c r="E238" s="186"/>
      <c r="F238" s="186"/>
      <c r="G238" s="186"/>
      <c r="H238" s="186"/>
      <c r="I238" s="204"/>
      <c r="J238" s="204"/>
      <c r="K238" s="26"/>
      <c r="L238" s="26"/>
      <c r="M238" s="26"/>
      <c r="N238" s="26"/>
      <c r="O238" s="26"/>
      <c r="P238" s="26"/>
    </row>
    <row r="239" spans="1:16" s="30" customFormat="1" x14ac:dyDescent="0.2">
      <c r="A239" s="43"/>
      <c r="B239" s="43"/>
      <c r="C239" s="28"/>
      <c r="D239" s="54"/>
      <c r="E239" s="186"/>
      <c r="F239" s="186"/>
      <c r="G239" s="186"/>
      <c r="H239" s="186"/>
      <c r="I239" s="204"/>
      <c r="J239" s="204"/>
      <c r="K239" s="26"/>
      <c r="L239" s="26"/>
      <c r="M239" s="26"/>
      <c r="N239" s="26"/>
      <c r="O239" s="26"/>
      <c r="P239" s="26"/>
    </row>
    <row r="240" spans="1:16" s="30" customFormat="1" x14ac:dyDescent="0.2">
      <c r="A240" s="43"/>
      <c r="B240" s="43"/>
      <c r="C240" s="28"/>
      <c r="D240" s="54"/>
      <c r="E240" s="186"/>
      <c r="F240" s="186"/>
      <c r="G240" s="186"/>
      <c r="H240" s="186"/>
      <c r="I240" s="204"/>
      <c r="J240" s="204"/>
      <c r="K240" s="26"/>
      <c r="L240" s="26"/>
      <c r="M240" s="26"/>
      <c r="N240" s="26"/>
      <c r="O240" s="26"/>
      <c r="P240" s="26"/>
    </row>
    <row r="241" spans="1:16" s="30" customFormat="1" x14ac:dyDescent="0.2">
      <c r="A241" s="43"/>
      <c r="B241" s="43"/>
      <c r="C241" s="28"/>
      <c r="D241" s="54"/>
      <c r="E241" s="186"/>
      <c r="F241" s="186"/>
      <c r="G241" s="186"/>
      <c r="H241" s="186"/>
      <c r="I241" s="204"/>
      <c r="J241" s="204"/>
      <c r="K241" s="26"/>
      <c r="L241" s="26"/>
      <c r="M241" s="26"/>
      <c r="N241" s="26"/>
      <c r="O241" s="26"/>
      <c r="P241" s="26"/>
    </row>
    <row r="242" spans="1:16" s="30" customFormat="1" x14ac:dyDescent="0.2">
      <c r="A242" s="43"/>
      <c r="B242" s="43"/>
      <c r="C242" s="28"/>
      <c r="D242" s="54"/>
      <c r="E242" s="186"/>
      <c r="F242" s="186"/>
      <c r="G242" s="186"/>
      <c r="H242" s="186"/>
      <c r="I242" s="204"/>
      <c r="J242" s="204"/>
      <c r="K242" s="26"/>
      <c r="L242" s="26"/>
      <c r="M242" s="26"/>
      <c r="N242" s="26"/>
      <c r="O242" s="26"/>
      <c r="P242" s="26"/>
    </row>
    <row r="243" spans="1:16" s="30" customFormat="1" x14ac:dyDescent="0.2">
      <c r="A243" s="43"/>
      <c r="B243" s="43"/>
      <c r="C243" s="28"/>
      <c r="D243" s="54"/>
      <c r="E243" s="186"/>
      <c r="F243" s="186"/>
      <c r="G243" s="186"/>
      <c r="H243" s="186"/>
      <c r="I243" s="204"/>
      <c r="J243" s="204"/>
      <c r="K243" s="26"/>
      <c r="L243" s="26"/>
      <c r="M243" s="26"/>
      <c r="N243" s="26"/>
      <c r="O243" s="26"/>
      <c r="P243" s="26"/>
    </row>
    <row r="244" spans="1:16" s="30" customFormat="1" x14ac:dyDescent="0.2">
      <c r="A244" s="43"/>
      <c r="B244" s="43"/>
      <c r="C244" s="28"/>
      <c r="D244" s="54"/>
      <c r="E244" s="186"/>
      <c r="F244" s="186"/>
      <c r="G244" s="186"/>
      <c r="H244" s="186"/>
      <c r="I244" s="204"/>
      <c r="J244" s="204"/>
      <c r="K244" s="26"/>
      <c r="L244" s="26"/>
      <c r="M244" s="26"/>
      <c r="N244" s="26"/>
      <c r="O244" s="26"/>
      <c r="P244" s="26"/>
    </row>
    <row r="245" spans="1:16" s="30" customFormat="1" x14ac:dyDescent="0.2">
      <c r="A245" s="43"/>
      <c r="B245" s="43"/>
      <c r="C245" s="28"/>
      <c r="D245" s="54"/>
      <c r="E245" s="186"/>
      <c r="F245" s="186"/>
      <c r="G245" s="186"/>
      <c r="H245" s="186"/>
      <c r="I245" s="204"/>
      <c r="J245" s="204"/>
      <c r="K245" s="26"/>
      <c r="L245" s="26"/>
      <c r="M245" s="26"/>
      <c r="N245" s="26"/>
      <c r="O245" s="26"/>
      <c r="P245" s="26"/>
    </row>
    <row r="246" spans="1:16" s="30" customFormat="1" x14ac:dyDescent="0.2">
      <c r="A246" s="43"/>
      <c r="B246" s="43"/>
      <c r="C246" s="28"/>
      <c r="D246" s="54"/>
      <c r="E246" s="186"/>
      <c r="F246" s="186"/>
      <c r="G246" s="186"/>
      <c r="H246" s="186"/>
      <c r="I246" s="204"/>
      <c r="J246" s="204"/>
      <c r="K246" s="26"/>
      <c r="L246" s="26"/>
      <c r="M246" s="26"/>
      <c r="N246" s="26"/>
      <c r="O246" s="26"/>
      <c r="P246" s="26"/>
    </row>
    <row r="247" spans="1:16" s="30" customFormat="1" x14ac:dyDescent="0.2">
      <c r="A247" s="43"/>
      <c r="B247" s="43"/>
      <c r="C247" s="28"/>
      <c r="D247" s="54"/>
      <c r="E247" s="186"/>
      <c r="F247" s="186"/>
      <c r="G247" s="186"/>
      <c r="H247" s="186"/>
      <c r="I247" s="204"/>
      <c r="J247" s="204"/>
      <c r="K247" s="26"/>
      <c r="L247" s="26"/>
      <c r="M247" s="26"/>
      <c r="N247" s="26"/>
      <c r="O247" s="26"/>
      <c r="P247" s="26"/>
    </row>
    <row r="248" spans="1:16" s="30" customFormat="1" x14ac:dyDescent="0.2">
      <c r="A248" s="43"/>
      <c r="B248" s="43"/>
      <c r="C248" s="28"/>
      <c r="D248" s="54"/>
      <c r="E248" s="186"/>
      <c r="F248" s="186"/>
      <c r="G248" s="186"/>
      <c r="H248" s="186"/>
      <c r="I248" s="204"/>
      <c r="J248" s="204"/>
      <c r="K248" s="26"/>
      <c r="L248" s="26"/>
      <c r="M248" s="26"/>
      <c r="N248" s="26"/>
      <c r="O248" s="26"/>
      <c r="P248" s="26"/>
    </row>
    <row r="249" spans="1:16" s="30" customFormat="1" x14ac:dyDescent="0.2">
      <c r="A249" s="43"/>
      <c r="B249" s="43"/>
      <c r="C249" s="28"/>
      <c r="D249" s="54"/>
      <c r="E249" s="186"/>
      <c r="F249" s="186"/>
      <c r="G249" s="186"/>
      <c r="H249" s="186"/>
      <c r="I249" s="204"/>
      <c r="J249" s="204"/>
      <c r="K249" s="26"/>
      <c r="L249" s="26"/>
      <c r="M249" s="26"/>
      <c r="N249" s="26"/>
      <c r="O249" s="26"/>
      <c r="P249" s="26"/>
    </row>
    <row r="250" spans="1:16" s="30" customFormat="1" x14ac:dyDescent="0.2">
      <c r="A250" s="43"/>
      <c r="B250" s="43"/>
      <c r="C250" s="28"/>
      <c r="D250" s="54"/>
      <c r="E250" s="186"/>
      <c r="F250" s="186"/>
      <c r="G250" s="186"/>
      <c r="H250" s="186"/>
      <c r="I250" s="204"/>
      <c r="J250" s="204"/>
      <c r="K250" s="26"/>
      <c r="L250" s="26"/>
      <c r="M250" s="26"/>
      <c r="N250" s="26"/>
      <c r="O250" s="26"/>
      <c r="P250" s="26"/>
    </row>
    <row r="251" spans="1:16" s="30" customFormat="1" x14ac:dyDescent="0.2">
      <c r="A251" s="43"/>
      <c r="B251" s="43"/>
      <c r="C251" s="28"/>
      <c r="D251" s="54"/>
      <c r="E251" s="186"/>
      <c r="F251" s="186"/>
      <c r="G251" s="186"/>
      <c r="H251" s="186"/>
      <c r="I251" s="204"/>
      <c r="J251" s="204"/>
      <c r="K251" s="26"/>
      <c r="L251" s="26"/>
      <c r="M251" s="26"/>
      <c r="N251" s="26"/>
      <c r="O251" s="26"/>
      <c r="P251" s="26"/>
    </row>
    <row r="252" spans="1:16" s="30" customFormat="1" x14ac:dyDescent="0.2">
      <c r="A252" s="43"/>
      <c r="B252" s="43"/>
      <c r="C252" s="28"/>
      <c r="D252" s="54"/>
      <c r="E252" s="186"/>
      <c r="F252" s="186"/>
      <c r="G252" s="186"/>
      <c r="H252" s="186"/>
      <c r="I252" s="204"/>
      <c r="J252" s="204"/>
      <c r="K252" s="26"/>
      <c r="L252" s="26"/>
      <c r="M252" s="26"/>
      <c r="N252" s="26"/>
      <c r="O252" s="26"/>
      <c r="P252" s="26"/>
    </row>
    <row r="253" spans="1:16" s="30" customFormat="1" x14ac:dyDescent="0.2">
      <c r="A253" s="43"/>
      <c r="B253" s="43"/>
      <c r="C253" s="28"/>
      <c r="D253" s="54"/>
      <c r="E253" s="186"/>
      <c r="F253" s="186"/>
      <c r="G253" s="186"/>
      <c r="H253" s="186"/>
      <c r="I253" s="204"/>
      <c r="J253" s="204"/>
      <c r="K253" s="26"/>
      <c r="L253" s="26"/>
      <c r="M253" s="26"/>
      <c r="N253" s="26"/>
      <c r="O253" s="26"/>
      <c r="P253" s="26"/>
    </row>
    <row r="254" spans="1:16" s="30" customFormat="1" x14ac:dyDescent="0.2">
      <c r="A254" s="43"/>
      <c r="B254" s="43"/>
      <c r="C254" s="28"/>
      <c r="D254" s="54"/>
      <c r="E254" s="186"/>
      <c r="F254" s="186"/>
      <c r="G254" s="186"/>
      <c r="H254" s="186"/>
      <c r="I254" s="204"/>
      <c r="J254" s="204"/>
      <c r="K254" s="26"/>
      <c r="L254" s="26"/>
      <c r="M254" s="26"/>
      <c r="N254" s="26"/>
      <c r="O254" s="26"/>
      <c r="P254" s="26"/>
    </row>
    <row r="255" spans="1:16" s="30" customFormat="1" x14ac:dyDescent="0.2">
      <c r="A255" s="43"/>
      <c r="B255" s="43"/>
      <c r="C255" s="28"/>
      <c r="D255" s="54"/>
      <c r="E255" s="186"/>
      <c r="F255" s="186"/>
      <c r="G255" s="186"/>
      <c r="H255" s="186"/>
      <c r="I255" s="204"/>
      <c r="J255" s="204"/>
      <c r="K255" s="26"/>
      <c r="L255" s="26"/>
      <c r="M255" s="26"/>
      <c r="N255" s="26"/>
      <c r="O255" s="26"/>
      <c r="P255" s="26"/>
    </row>
    <row r="256" spans="1:16" s="30" customFormat="1" x14ac:dyDescent="0.2">
      <c r="A256" s="43"/>
      <c r="B256" s="43"/>
      <c r="C256" s="28"/>
      <c r="D256" s="54"/>
      <c r="E256" s="186"/>
      <c r="F256" s="186"/>
      <c r="G256" s="186"/>
      <c r="H256" s="186"/>
      <c r="I256" s="204"/>
      <c r="J256" s="204"/>
      <c r="K256" s="26"/>
      <c r="L256" s="26"/>
      <c r="M256" s="26"/>
      <c r="N256" s="26"/>
      <c r="O256" s="26"/>
      <c r="P256" s="26"/>
    </row>
    <row r="257" spans="1:16" s="30" customFormat="1" x14ac:dyDescent="0.2">
      <c r="A257" s="43"/>
      <c r="B257" s="43"/>
      <c r="C257" s="28"/>
      <c r="D257" s="54"/>
      <c r="E257" s="186"/>
      <c r="F257" s="186"/>
      <c r="G257" s="186"/>
      <c r="H257" s="186"/>
      <c r="I257" s="204"/>
      <c r="J257" s="204"/>
      <c r="K257" s="26"/>
      <c r="L257" s="26"/>
      <c r="M257" s="26"/>
      <c r="N257" s="26"/>
      <c r="O257" s="26"/>
      <c r="P257" s="26"/>
    </row>
    <row r="258" spans="1:16" s="30" customFormat="1" x14ac:dyDescent="0.2">
      <c r="A258" s="43"/>
      <c r="B258" s="43"/>
      <c r="C258" s="28"/>
      <c r="D258" s="54"/>
      <c r="E258" s="186"/>
      <c r="F258" s="186"/>
      <c r="G258" s="186"/>
      <c r="H258" s="186"/>
      <c r="I258" s="204"/>
      <c r="J258" s="204"/>
      <c r="K258" s="26"/>
      <c r="L258" s="26"/>
      <c r="M258" s="26"/>
      <c r="N258" s="26"/>
      <c r="O258" s="26"/>
      <c r="P258" s="26"/>
    </row>
    <row r="259" spans="1:16" s="30" customFormat="1" x14ac:dyDescent="0.2">
      <c r="A259" s="43"/>
      <c r="B259" s="43"/>
      <c r="C259" s="28"/>
      <c r="D259" s="54"/>
      <c r="E259" s="186"/>
      <c r="F259" s="186"/>
      <c r="G259" s="186"/>
      <c r="H259" s="186"/>
      <c r="I259" s="204"/>
      <c r="J259" s="204"/>
      <c r="K259" s="26"/>
      <c r="L259" s="26"/>
      <c r="M259" s="26"/>
      <c r="N259" s="26"/>
      <c r="O259" s="26"/>
      <c r="P259" s="26"/>
    </row>
    <row r="260" spans="1:16" s="30" customFormat="1" x14ac:dyDescent="0.2">
      <c r="A260" s="43"/>
      <c r="B260" s="43"/>
      <c r="C260" s="28"/>
      <c r="D260" s="54"/>
      <c r="E260" s="186"/>
      <c r="F260" s="186"/>
      <c r="G260" s="186"/>
      <c r="H260" s="186"/>
      <c r="I260" s="204"/>
      <c r="J260" s="204"/>
      <c r="K260" s="26"/>
      <c r="L260" s="26"/>
      <c r="M260" s="26"/>
      <c r="N260" s="26"/>
      <c r="O260" s="26"/>
      <c r="P260" s="26"/>
    </row>
    <row r="261" spans="1:16" s="30" customFormat="1" x14ac:dyDescent="0.2">
      <c r="A261" s="43"/>
      <c r="B261" s="43"/>
      <c r="C261" s="28"/>
      <c r="D261" s="54"/>
      <c r="E261" s="186"/>
      <c r="F261" s="186"/>
      <c r="G261" s="186"/>
      <c r="H261" s="186"/>
      <c r="I261" s="204"/>
      <c r="J261" s="204"/>
      <c r="K261" s="26"/>
      <c r="L261" s="26"/>
      <c r="M261" s="26"/>
      <c r="N261" s="26"/>
      <c r="O261" s="26"/>
      <c r="P261" s="26"/>
    </row>
    <row r="262" spans="1:16" s="30" customFormat="1" x14ac:dyDescent="0.2">
      <c r="A262" s="43"/>
      <c r="B262" s="43"/>
      <c r="C262" s="28"/>
      <c r="D262" s="54"/>
      <c r="E262" s="186"/>
      <c r="F262" s="186"/>
      <c r="G262" s="186"/>
      <c r="H262" s="186"/>
      <c r="I262" s="204"/>
      <c r="J262" s="204"/>
      <c r="K262" s="26"/>
      <c r="L262" s="26"/>
      <c r="M262" s="26"/>
      <c r="N262" s="26"/>
      <c r="O262" s="26"/>
      <c r="P262" s="26"/>
    </row>
    <row r="263" spans="1:16" s="30" customFormat="1" x14ac:dyDescent="0.2">
      <c r="A263" s="43"/>
      <c r="B263" s="43"/>
      <c r="C263" s="28"/>
      <c r="D263" s="54"/>
      <c r="E263" s="186"/>
      <c r="F263" s="186"/>
      <c r="G263" s="186"/>
      <c r="H263" s="186"/>
      <c r="I263" s="204"/>
      <c r="J263" s="204"/>
      <c r="K263" s="26"/>
      <c r="L263" s="26"/>
      <c r="M263" s="26"/>
      <c r="N263" s="26"/>
      <c r="O263" s="26"/>
      <c r="P263" s="26"/>
    </row>
    <row r="264" spans="1:16" s="30" customFormat="1" x14ac:dyDescent="0.2">
      <c r="A264" s="43"/>
      <c r="B264" s="43"/>
      <c r="C264" s="28"/>
      <c r="D264" s="54"/>
      <c r="E264" s="186"/>
      <c r="F264" s="186"/>
      <c r="G264" s="186"/>
      <c r="H264" s="186"/>
      <c r="I264" s="204"/>
      <c r="J264" s="204"/>
      <c r="K264" s="26"/>
      <c r="L264" s="26"/>
      <c r="M264" s="26"/>
      <c r="N264" s="26"/>
      <c r="O264" s="26"/>
      <c r="P264" s="26"/>
    </row>
    <row r="265" spans="1:16" s="30" customFormat="1" x14ac:dyDescent="0.2">
      <c r="A265" s="43"/>
      <c r="B265" s="43"/>
      <c r="C265" s="28"/>
      <c r="D265" s="54"/>
      <c r="E265" s="186"/>
      <c r="F265" s="186"/>
      <c r="G265" s="186"/>
      <c r="H265" s="186"/>
      <c r="I265" s="204"/>
      <c r="J265" s="204"/>
      <c r="K265" s="26"/>
      <c r="L265" s="26"/>
      <c r="M265" s="26"/>
      <c r="N265" s="26"/>
      <c r="O265" s="26"/>
      <c r="P265" s="26"/>
    </row>
    <row r="266" spans="1:16" s="30" customFormat="1" x14ac:dyDescent="0.2">
      <c r="A266" s="43"/>
      <c r="B266" s="43"/>
      <c r="C266" s="28"/>
      <c r="D266" s="54"/>
      <c r="E266" s="186"/>
      <c r="F266" s="186"/>
      <c r="G266" s="186"/>
      <c r="H266" s="186"/>
      <c r="I266" s="204"/>
      <c r="J266" s="204"/>
      <c r="K266" s="26"/>
      <c r="L266" s="26"/>
      <c r="M266" s="26"/>
      <c r="N266" s="26"/>
      <c r="O266" s="26"/>
      <c r="P266" s="26"/>
    </row>
    <row r="267" spans="1:16" s="30" customFormat="1" x14ac:dyDescent="0.2">
      <c r="A267" s="43"/>
      <c r="B267" s="43"/>
      <c r="C267" s="28"/>
      <c r="D267" s="54"/>
      <c r="E267" s="186"/>
      <c r="F267" s="186"/>
      <c r="G267" s="186"/>
      <c r="H267" s="186"/>
      <c r="I267" s="204"/>
      <c r="J267" s="204"/>
      <c r="K267" s="26"/>
      <c r="L267" s="26"/>
      <c r="M267" s="26"/>
      <c r="N267" s="26"/>
      <c r="O267" s="26"/>
      <c r="P267" s="26"/>
    </row>
    <row r="268" spans="1:16" s="30" customFormat="1" x14ac:dyDescent="0.2">
      <c r="A268" s="43"/>
      <c r="B268" s="43"/>
      <c r="C268" s="28"/>
      <c r="D268" s="54"/>
      <c r="E268" s="186"/>
      <c r="F268" s="186"/>
      <c r="G268" s="186"/>
      <c r="H268" s="186"/>
      <c r="I268" s="204"/>
      <c r="J268" s="204"/>
      <c r="K268" s="26"/>
      <c r="L268" s="26"/>
      <c r="M268" s="26"/>
      <c r="N268" s="26"/>
      <c r="O268" s="26"/>
      <c r="P268" s="26"/>
    </row>
    <row r="269" spans="1:16" s="30" customFormat="1" x14ac:dyDescent="0.2">
      <c r="A269" s="43"/>
      <c r="B269" s="43"/>
      <c r="C269" s="28"/>
      <c r="D269" s="54"/>
      <c r="E269" s="186"/>
      <c r="F269" s="186"/>
      <c r="G269" s="186"/>
      <c r="H269" s="186"/>
      <c r="I269" s="204"/>
      <c r="J269" s="204"/>
      <c r="K269" s="26"/>
      <c r="L269" s="26"/>
      <c r="M269" s="26"/>
      <c r="N269" s="26"/>
      <c r="O269" s="26"/>
      <c r="P269" s="26"/>
    </row>
    <row r="270" spans="1:16" s="30" customFormat="1" x14ac:dyDescent="0.2">
      <c r="A270" s="43"/>
      <c r="B270" s="43"/>
      <c r="C270" s="28"/>
      <c r="D270" s="54"/>
      <c r="E270" s="186"/>
      <c r="F270" s="186"/>
      <c r="G270" s="186"/>
      <c r="H270" s="186"/>
      <c r="I270" s="204"/>
      <c r="J270" s="204"/>
      <c r="K270" s="26"/>
      <c r="L270" s="26"/>
      <c r="M270" s="26"/>
      <c r="N270" s="26"/>
      <c r="O270" s="26"/>
      <c r="P270" s="26"/>
    </row>
    <row r="271" spans="1:16" s="30" customFormat="1" x14ac:dyDescent="0.2">
      <c r="A271" s="43"/>
      <c r="B271" s="43"/>
      <c r="C271" s="28"/>
      <c r="D271" s="54"/>
      <c r="E271" s="186"/>
      <c r="F271" s="186"/>
      <c r="G271" s="186"/>
      <c r="H271" s="186"/>
      <c r="I271" s="204"/>
      <c r="J271" s="204"/>
      <c r="K271" s="26"/>
      <c r="L271" s="26"/>
      <c r="M271" s="26"/>
      <c r="N271" s="26"/>
      <c r="O271" s="26"/>
      <c r="P271" s="26"/>
    </row>
    <row r="272" spans="1:16" s="30" customFormat="1" x14ac:dyDescent="0.2">
      <c r="A272" s="43"/>
      <c r="B272" s="43"/>
      <c r="C272" s="28"/>
      <c r="D272" s="54"/>
      <c r="E272" s="186"/>
      <c r="F272" s="186"/>
      <c r="G272" s="186"/>
      <c r="H272" s="186"/>
      <c r="I272" s="204"/>
      <c r="J272" s="204"/>
      <c r="K272" s="26"/>
      <c r="L272" s="26"/>
      <c r="M272" s="26"/>
      <c r="N272" s="26"/>
      <c r="O272" s="26"/>
      <c r="P272" s="26"/>
    </row>
    <row r="273" spans="1:16" s="30" customFormat="1" x14ac:dyDescent="0.2">
      <c r="A273" s="43"/>
      <c r="B273" s="43"/>
      <c r="C273" s="28"/>
      <c r="D273" s="54"/>
      <c r="E273" s="186"/>
      <c r="F273" s="186"/>
      <c r="G273" s="186"/>
      <c r="H273" s="186"/>
      <c r="I273" s="204"/>
      <c r="J273" s="204"/>
      <c r="K273" s="26"/>
      <c r="L273" s="26"/>
      <c r="M273" s="26"/>
      <c r="N273" s="26"/>
      <c r="O273" s="26"/>
      <c r="P273" s="26"/>
    </row>
    <row r="274" spans="1:16" s="30" customFormat="1" x14ac:dyDescent="0.2">
      <c r="A274" s="43"/>
      <c r="B274" s="43"/>
      <c r="C274" s="28"/>
      <c r="D274" s="54"/>
      <c r="E274" s="186"/>
      <c r="F274" s="186"/>
      <c r="G274" s="186"/>
      <c r="H274" s="186"/>
      <c r="I274" s="204"/>
      <c r="J274" s="204"/>
      <c r="K274" s="26"/>
      <c r="L274" s="26"/>
      <c r="M274" s="26"/>
      <c r="N274" s="26"/>
      <c r="O274" s="26"/>
      <c r="P274" s="26"/>
    </row>
    <row r="275" spans="1:16" s="30" customFormat="1" x14ac:dyDescent="0.2">
      <c r="A275" s="43"/>
      <c r="B275" s="43"/>
      <c r="C275" s="28"/>
      <c r="D275" s="54"/>
      <c r="E275" s="186"/>
      <c r="F275" s="186"/>
      <c r="G275" s="186"/>
      <c r="H275" s="186"/>
      <c r="I275" s="204"/>
      <c r="J275" s="204"/>
      <c r="K275" s="26"/>
      <c r="L275" s="26"/>
      <c r="M275" s="26"/>
      <c r="N275" s="26"/>
      <c r="O275" s="26"/>
      <c r="P275" s="26"/>
    </row>
    <row r="276" spans="1:16" s="30" customFormat="1" x14ac:dyDescent="0.2">
      <c r="A276" s="43"/>
      <c r="B276" s="43"/>
      <c r="C276" s="28"/>
      <c r="D276" s="54"/>
      <c r="E276" s="186"/>
      <c r="F276" s="186"/>
      <c r="G276" s="186"/>
      <c r="H276" s="186"/>
      <c r="I276" s="204"/>
      <c r="J276" s="204"/>
      <c r="K276" s="26"/>
      <c r="L276" s="26"/>
      <c r="M276" s="26"/>
      <c r="N276" s="26"/>
      <c r="O276" s="26"/>
      <c r="P276" s="26"/>
    </row>
    <row r="277" spans="1:16" s="30" customFormat="1" x14ac:dyDescent="0.2">
      <c r="A277" s="43"/>
      <c r="B277" s="43"/>
      <c r="C277" s="28"/>
      <c r="D277" s="54"/>
      <c r="E277" s="186"/>
      <c r="F277" s="186"/>
      <c r="G277" s="186"/>
      <c r="H277" s="186"/>
      <c r="I277" s="204"/>
      <c r="J277" s="204"/>
      <c r="K277" s="26"/>
      <c r="L277" s="26"/>
      <c r="M277" s="26"/>
      <c r="N277" s="26"/>
      <c r="O277" s="26"/>
      <c r="P277" s="26"/>
    </row>
    <row r="278" spans="1:16" s="30" customFormat="1" x14ac:dyDescent="0.2">
      <c r="A278" s="43"/>
      <c r="B278" s="43"/>
      <c r="C278" s="28"/>
      <c r="D278" s="54"/>
      <c r="E278" s="186"/>
      <c r="F278" s="186"/>
      <c r="G278" s="186"/>
      <c r="H278" s="186"/>
      <c r="I278" s="204"/>
      <c r="J278" s="204"/>
      <c r="K278" s="26"/>
      <c r="L278" s="26"/>
      <c r="M278" s="26"/>
      <c r="N278" s="26"/>
      <c r="O278" s="26"/>
      <c r="P278" s="26"/>
    </row>
    <row r="279" spans="1:16" s="30" customFormat="1" x14ac:dyDescent="0.2">
      <c r="A279" s="43"/>
      <c r="B279" s="43"/>
      <c r="C279" s="28"/>
      <c r="D279" s="54"/>
      <c r="E279" s="186"/>
      <c r="F279" s="186"/>
      <c r="G279" s="186"/>
      <c r="H279" s="186"/>
      <c r="I279" s="204"/>
      <c r="J279" s="204"/>
      <c r="K279" s="26"/>
      <c r="L279" s="26"/>
      <c r="M279" s="26"/>
      <c r="N279" s="26"/>
      <c r="O279" s="26"/>
      <c r="P279" s="26"/>
    </row>
    <row r="280" spans="1:16" s="30" customFormat="1" x14ac:dyDescent="0.2">
      <c r="A280" s="43"/>
      <c r="B280" s="43"/>
      <c r="C280" s="28"/>
      <c r="D280" s="54"/>
      <c r="E280" s="186"/>
      <c r="F280" s="186"/>
      <c r="G280" s="186"/>
      <c r="H280" s="186"/>
      <c r="I280" s="204"/>
      <c r="J280" s="204"/>
      <c r="K280" s="26"/>
      <c r="L280" s="26"/>
      <c r="M280" s="26"/>
      <c r="N280" s="26"/>
      <c r="O280" s="26"/>
      <c r="P280" s="26"/>
    </row>
    <row r="281" spans="1:16" s="30" customFormat="1" x14ac:dyDescent="0.2">
      <c r="A281" s="43"/>
      <c r="B281" s="43"/>
      <c r="C281" s="28"/>
      <c r="D281" s="54"/>
      <c r="E281" s="186"/>
      <c r="F281" s="186"/>
      <c r="G281" s="186"/>
      <c r="H281" s="186"/>
      <c r="I281" s="204"/>
      <c r="J281" s="204"/>
      <c r="K281" s="26"/>
      <c r="L281" s="26"/>
      <c r="M281" s="26"/>
      <c r="N281" s="26"/>
      <c r="O281" s="26"/>
      <c r="P281" s="26"/>
    </row>
    <row r="282" spans="1:16" s="30" customFormat="1" x14ac:dyDescent="0.2">
      <c r="A282" s="43"/>
      <c r="B282" s="43"/>
      <c r="C282" s="28"/>
      <c r="D282" s="54"/>
      <c r="E282" s="186"/>
      <c r="F282" s="186"/>
      <c r="G282" s="186"/>
      <c r="H282" s="186"/>
      <c r="I282" s="204"/>
      <c r="J282" s="204"/>
      <c r="K282" s="26"/>
      <c r="L282" s="26"/>
      <c r="M282" s="26"/>
      <c r="N282" s="26"/>
      <c r="O282" s="26"/>
      <c r="P282" s="26"/>
    </row>
    <row r="283" spans="1:16" s="30" customFormat="1" x14ac:dyDescent="0.2">
      <c r="A283" s="43"/>
      <c r="B283" s="43"/>
      <c r="C283" s="28"/>
      <c r="D283" s="54"/>
      <c r="E283" s="186"/>
      <c r="F283" s="186"/>
      <c r="G283" s="186"/>
      <c r="H283" s="186"/>
      <c r="I283" s="204"/>
      <c r="J283" s="204"/>
      <c r="K283" s="26"/>
      <c r="L283" s="26"/>
      <c r="M283" s="26"/>
      <c r="N283" s="26"/>
      <c r="O283" s="26"/>
      <c r="P283" s="26"/>
    </row>
    <row r="284" spans="1:16" s="30" customFormat="1" x14ac:dyDescent="0.2">
      <c r="A284" s="43"/>
      <c r="B284" s="43"/>
      <c r="C284" s="28"/>
      <c r="D284" s="54"/>
      <c r="E284" s="186"/>
      <c r="F284" s="186"/>
      <c r="G284" s="186"/>
      <c r="H284" s="186"/>
      <c r="I284" s="204"/>
      <c r="J284" s="204"/>
      <c r="K284" s="26"/>
      <c r="L284" s="26"/>
      <c r="M284" s="26"/>
      <c r="N284" s="26"/>
      <c r="O284" s="26"/>
      <c r="P284" s="26"/>
    </row>
    <row r="285" spans="1:16" s="30" customFormat="1" x14ac:dyDescent="0.2">
      <c r="A285" s="43"/>
      <c r="B285" s="43"/>
      <c r="C285" s="28"/>
      <c r="D285" s="54"/>
      <c r="E285" s="186"/>
      <c r="F285" s="186"/>
      <c r="G285" s="186"/>
      <c r="H285" s="186"/>
      <c r="I285" s="204"/>
      <c r="J285" s="204"/>
      <c r="K285" s="26"/>
      <c r="L285" s="26"/>
      <c r="M285" s="26"/>
      <c r="N285" s="26"/>
      <c r="O285" s="26"/>
      <c r="P285" s="26"/>
    </row>
    <row r="286" spans="1:16" s="30" customFormat="1" x14ac:dyDescent="0.2">
      <c r="A286" s="43"/>
      <c r="B286" s="43"/>
      <c r="C286" s="28"/>
      <c r="D286" s="54"/>
      <c r="E286" s="186"/>
      <c r="F286" s="186"/>
      <c r="G286" s="186"/>
      <c r="H286" s="186"/>
      <c r="I286" s="204"/>
      <c r="J286" s="204"/>
      <c r="K286" s="26"/>
      <c r="L286" s="26"/>
      <c r="M286" s="26"/>
      <c r="N286" s="26"/>
      <c r="O286" s="26"/>
      <c r="P286" s="26"/>
    </row>
    <row r="287" spans="1:16" s="30" customFormat="1" x14ac:dyDescent="0.2">
      <c r="A287" s="43"/>
      <c r="B287" s="43"/>
      <c r="C287" s="28"/>
      <c r="D287" s="54"/>
      <c r="E287" s="186"/>
      <c r="F287" s="186"/>
      <c r="G287" s="186"/>
      <c r="H287" s="186"/>
      <c r="I287" s="204"/>
      <c r="J287" s="204"/>
      <c r="K287" s="26"/>
      <c r="L287" s="26"/>
      <c r="M287" s="26"/>
      <c r="N287" s="26"/>
      <c r="O287" s="26"/>
      <c r="P287" s="26"/>
    </row>
    <row r="288" spans="1:16" s="30" customFormat="1" x14ac:dyDescent="0.2">
      <c r="A288" s="43"/>
      <c r="B288" s="43"/>
      <c r="C288" s="28"/>
      <c r="D288" s="54"/>
      <c r="E288" s="186"/>
      <c r="F288" s="186"/>
      <c r="G288" s="186"/>
      <c r="H288" s="186"/>
      <c r="I288" s="204"/>
      <c r="J288" s="204"/>
      <c r="K288" s="26"/>
      <c r="L288" s="26"/>
      <c r="M288" s="26"/>
      <c r="N288" s="26"/>
      <c r="O288" s="26"/>
      <c r="P288" s="26"/>
    </row>
    <row r="289" spans="1:16" s="30" customFormat="1" x14ac:dyDescent="0.2">
      <c r="A289" s="43"/>
      <c r="B289" s="43"/>
      <c r="C289" s="28"/>
      <c r="D289" s="54"/>
      <c r="E289" s="186"/>
      <c r="F289" s="186"/>
      <c r="G289" s="186"/>
      <c r="H289" s="186"/>
      <c r="I289" s="204"/>
      <c r="J289" s="204"/>
      <c r="K289" s="26"/>
      <c r="L289" s="26"/>
      <c r="M289" s="26"/>
      <c r="N289" s="26"/>
      <c r="O289" s="26"/>
      <c r="P289" s="26"/>
    </row>
    <row r="290" spans="1:16" s="30" customFormat="1" x14ac:dyDescent="0.2">
      <c r="A290" s="43"/>
      <c r="B290" s="43"/>
      <c r="C290" s="28"/>
      <c r="D290" s="54"/>
      <c r="E290" s="186"/>
      <c r="F290" s="186"/>
      <c r="G290" s="186"/>
      <c r="H290" s="186"/>
      <c r="I290" s="204"/>
      <c r="J290" s="204"/>
      <c r="K290" s="26"/>
      <c r="L290" s="26"/>
      <c r="M290" s="26"/>
      <c r="N290" s="26"/>
      <c r="O290" s="26"/>
      <c r="P290" s="26"/>
    </row>
    <row r="291" spans="1:16" s="30" customFormat="1" x14ac:dyDescent="0.2">
      <c r="A291" s="43"/>
      <c r="B291" s="43"/>
      <c r="C291" s="28"/>
      <c r="D291" s="54"/>
      <c r="E291" s="186"/>
      <c r="F291" s="186"/>
      <c r="G291" s="186"/>
      <c r="H291" s="186"/>
      <c r="I291" s="204"/>
      <c r="J291" s="204"/>
      <c r="K291" s="26"/>
      <c r="L291" s="26"/>
      <c r="M291" s="26"/>
      <c r="N291" s="26"/>
      <c r="O291" s="26"/>
      <c r="P291" s="26"/>
    </row>
    <row r="292" spans="1:16" s="30" customFormat="1" x14ac:dyDescent="0.2">
      <c r="A292" s="43"/>
      <c r="B292" s="43"/>
      <c r="C292" s="28"/>
      <c r="D292" s="54"/>
      <c r="E292" s="186"/>
      <c r="F292" s="186"/>
      <c r="G292" s="186"/>
      <c r="H292" s="186"/>
      <c r="I292" s="204"/>
      <c r="J292" s="204"/>
      <c r="K292" s="26"/>
      <c r="L292" s="26"/>
      <c r="M292" s="26"/>
      <c r="N292" s="26"/>
      <c r="O292" s="26"/>
      <c r="P292" s="26"/>
    </row>
    <row r="293" spans="1:16" s="30" customFormat="1" x14ac:dyDescent="0.2">
      <c r="A293" s="43"/>
      <c r="B293" s="43"/>
      <c r="C293" s="28"/>
      <c r="D293" s="54"/>
      <c r="E293" s="186"/>
      <c r="F293" s="186"/>
      <c r="G293" s="186"/>
      <c r="H293" s="186"/>
      <c r="I293" s="204"/>
      <c r="J293" s="204"/>
      <c r="K293" s="26"/>
      <c r="L293" s="26"/>
      <c r="M293" s="26"/>
      <c r="N293" s="26"/>
      <c r="O293" s="26"/>
      <c r="P293" s="26"/>
    </row>
    <row r="294" spans="1:16" s="30" customFormat="1" x14ac:dyDescent="0.2">
      <c r="A294" s="43"/>
      <c r="B294" s="43"/>
      <c r="C294" s="28"/>
      <c r="D294" s="54"/>
      <c r="E294" s="186"/>
      <c r="F294" s="186"/>
      <c r="G294" s="186"/>
      <c r="H294" s="186"/>
      <c r="I294" s="204"/>
      <c r="J294" s="204"/>
      <c r="K294" s="26"/>
      <c r="L294" s="26"/>
      <c r="M294" s="26"/>
      <c r="N294" s="26"/>
      <c r="O294" s="26"/>
      <c r="P294" s="26"/>
    </row>
    <row r="295" spans="1:16" s="30" customFormat="1" x14ac:dyDescent="0.2">
      <c r="A295" s="43"/>
      <c r="B295" s="43"/>
      <c r="C295" s="28"/>
      <c r="D295" s="54"/>
      <c r="E295" s="186"/>
      <c r="F295" s="186"/>
      <c r="G295" s="186"/>
      <c r="H295" s="186"/>
      <c r="I295" s="204"/>
      <c r="J295" s="204"/>
      <c r="K295" s="26"/>
      <c r="L295" s="26"/>
      <c r="M295" s="26"/>
      <c r="N295" s="26"/>
      <c r="O295" s="26"/>
      <c r="P295" s="26"/>
    </row>
    <row r="296" spans="1:16" s="30" customFormat="1" x14ac:dyDescent="0.2">
      <c r="A296" s="43"/>
      <c r="B296" s="43"/>
      <c r="C296" s="28"/>
      <c r="D296" s="54"/>
      <c r="E296" s="186"/>
      <c r="F296" s="186"/>
      <c r="G296" s="186"/>
      <c r="H296" s="186"/>
      <c r="I296" s="204"/>
      <c r="J296" s="204"/>
      <c r="K296" s="26"/>
      <c r="L296" s="26"/>
      <c r="M296" s="26"/>
      <c r="N296" s="26"/>
      <c r="O296" s="26"/>
      <c r="P296" s="26"/>
    </row>
    <row r="297" spans="1:16" s="30" customFormat="1" x14ac:dyDescent="0.2">
      <c r="A297" s="43"/>
      <c r="B297" s="43"/>
      <c r="C297" s="28"/>
      <c r="D297" s="54"/>
      <c r="E297" s="186"/>
      <c r="F297" s="186"/>
      <c r="G297" s="186"/>
      <c r="H297" s="186"/>
      <c r="I297" s="204"/>
      <c r="J297" s="204"/>
      <c r="K297" s="26"/>
      <c r="L297" s="26"/>
      <c r="M297" s="26"/>
      <c r="N297" s="26"/>
      <c r="O297" s="26"/>
      <c r="P297" s="26"/>
    </row>
    <row r="298" spans="1:16" s="30" customFormat="1" x14ac:dyDescent="0.2">
      <c r="A298" s="43"/>
      <c r="B298" s="43"/>
      <c r="C298" s="28"/>
      <c r="D298" s="54"/>
      <c r="E298" s="186"/>
      <c r="F298" s="186"/>
      <c r="G298" s="186"/>
      <c r="H298" s="186"/>
      <c r="I298" s="204"/>
      <c r="J298" s="204"/>
      <c r="K298" s="26"/>
      <c r="L298" s="26"/>
      <c r="M298" s="26"/>
      <c r="N298" s="26"/>
      <c r="O298" s="26"/>
      <c r="P298" s="26"/>
    </row>
    <row r="299" spans="1:16" s="30" customFormat="1" x14ac:dyDescent="0.2">
      <c r="A299" s="43"/>
      <c r="B299" s="43"/>
      <c r="C299" s="28"/>
      <c r="D299" s="54"/>
      <c r="E299" s="186"/>
      <c r="F299" s="186"/>
      <c r="G299" s="186"/>
      <c r="H299" s="186"/>
      <c r="I299" s="204"/>
      <c r="J299" s="204"/>
      <c r="K299" s="26"/>
      <c r="L299" s="26"/>
      <c r="M299" s="26"/>
      <c r="N299" s="26"/>
      <c r="O299" s="26"/>
      <c r="P299" s="26"/>
    </row>
    <row r="300" spans="1:16" s="30" customFormat="1" x14ac:dyDescent="0.2">
      <c r="A300" s="43"/>
      <c r="B300" s="43"/>
      <c r="C300" s="28"/>
      <c r="D300" s="54"/>
      <c r="E300" s="186"/>
      <c r="F300" s="186"/>
      <c r="G300" s="186"/>
      <c r="H300" s="186"/>
      <c r="I300" s="204"/>
      <c r="J300" s="204"/>
      <c r="K300" s="26"/>
      <c r="L300" s="26"/>
      <c r="M300" s="26"/>
      <c r="N300" s="26"/>
      <c r="O300" s="26"/>
      <c r="P300" s="26"/>
    </row>
    <row r="301" spans="1:16" s="30" customFormat="1" x14ac:dyDescent="0.2">
      <c r="A301" s="43"/>
      <c r="B301" s="43"/>
      <c r="C301" s="28"/>
      <c r="D301" s="54"/>
      <c r="E301" s="186"/>
      <c r="F301" s="186"/>
      <c r="G301" s="186"/>
      <c r="H301" s="186"/>
      <c r="I301" s="204"/>
      <c r="J301" s="204"/>
      <c r="K301" s="26"/>
      <c r="L301" s="26"/>
      <c r="M301" s="26"/>
      <c r="N301" s="26"/>
      <c r="O301" s="26"/>
      <c r="P301" s="26"/>
    </row>
    <row r="302" spans="1:16" s="30" customFormat="1" x14ac:dyDescent="0.2">
      <c r="A302" s="43"/>
      <c r="B302" s="43"/>
      <c r="C302" s="28"/>
      <c r="D302" s="54"/>
      <c r="E302" s="186"/>
      <c r="F302" s="186"/>
      <c r="G302" s="186"/>
      <c r="H302" s="186"/>
      <c r="I302" s="204"/>
      <c r="J302" s="204"/>
      <c r="K302" s="26"/>
      <c r="L302" s="26"/>
      <c r="M302" s="26"/>
      <c r="N302" s="26"/>
      <c r="O302" s="26"/>
      <c r="P302" s="26"/>
    </row>
    <row r="303" spans="1:16" s="30" customFormat="1" x14ac:dyDescent="0.2">
      <c r="A303" s="43"/>
      <c r="B303" s="43"/>
      <c r="C303" s="28"/>
      <c r="D303" s="54"/>
      <c r="E303" s="186"/>
      <c r="F303" s="186"/>
      <c r="G303" s="186"/>
      <c r="H303" s="186"/>
      <c r="I303" s="204"/>
      <c r="J303" s="204"/>
      <c r="K303" s="26"/>
      <c r="L303" s="26"/>
      <c r="M303" s="26"/>
      <c r="N303" s="26"/>
      <c r="O303" s="26"/>
      <c r="P303" s="26"/>
    </row>
    <row r="304" spans="1:16" s="30" customFormat="1" x14ac:dyDescent="0.2">
      <c r="A304" s="43"/>
      <c r="B304" s="43"/>
      <c r="C304" s="28"/>
      <c r="D304" s="54"/>
      <c r="E304" s="186"/>
      <c r="F304" s="186"/>
      <c r="G304" s="186"/>
      <c r="H304" s="186"/>
      <c r="I304" s="204"/>
      <c r="J304" s="204"/>
      <c r="K304" s="26"/>
      <c r="L304" s="26"/>
      <c r="M304" s="26"/>
      <c r="N304" s="26"/>
      <c r="O304" s="26"/>
      <c r="P304" s="26"/>
    </row>
    <row r="305" spans="1:16" s="30" customFormat="1" x14ac:dyDescent="0.2">
      <c r="A305" s="43"/>
      <c r="B305" s="43"/>
      <c r="C305" s="28"/>
      <c r="D305" s="54"/>
      <c r="E305" s="186"/>
      <c r="F305" s="186"/>
      <c r="G305" s="186"/>
      <c r="H305" s="186"/>
      <c r="I305" s="204"/>
      <c r="J305" s="204"/>
      <c r="K305" s="26"/>
      <c r="L305" s="26"/>
      <c r="M305" s="26"/>
      <c r="N305" s="26"/>
      <c r="O305" s="26"/>
      <c r="P305" s="26"/>
    </row>
    <row r="306" spans="1:16" s="30" customFormat="1" x14ac:dyDescent="0.2">
      <c r="A306" s="43"/>
      <c r="B306" s="43"/>
      <c r="C306" s="28"/>
      <c r="D306" s="54"/>
      <c r="E306" s="186"/>
      <c r="F306" s="186"/>
      <c r="G306" s="186"/>
      <c r="H306" s="186"/>
      <c r="I306" s="204"/>
      <c r="J306" s="204"/>
      <c r="K306" s="26"/>
      <c r="L306" s="26"/>
      <c r="M306" s="26"/>
      <c r="N306" s="26"/>
      <c r="O306" s="26"/>
      <c r="P306" s="26"/>
    </row>
    <row r="307" spans="1:16" s="30" customFormat="1" x14ac:dyDescent="0.2">
      <c r="A307" s="43"/>
      <c r="B307" s="43"/>
      <c r="C307" s="28"/>
      <c r="D307" s="54"/>
      <c r="E307" s="186"/>
      <c r="F307" s="186"/>
      <c r="G307" s="186"/>
      <c r="H307" s="186"/>
      <c r="I307" s="204"/>
      <c r="J307" s="204"/>
      <c r="K307" s="26"/>
      <c r="L307" s="26"/>
      <c r="M307" s="26"/>
      <c r="N307" s="26"/>
      <c r="O307" s="26"/>
      <c r="P307" s="26"/>
    </row>
    <row r="308" spans="1:16" s="30" customFormat="1" x14ac:dyDescent="0.2">
      <c r="A308" s="43"/>
      <c r="B308" s="43"/>
      <c r="C308" s="28"/>
      <c r="D308" s="54"/>
      <c r="E308" s="186"/>
      <c r="F308" s="186"/>
      <c r="G308" s="186"/>
      <c r="H308" s="186"/>
      <c r="I308" s="204"/>
      <c r="J308" s="204"/>
      <c r="K308" s="26"/>
      <c r="L308" s="26"/>
      <c r="M308" s="26"/>
      <c r="N308" s="26"/>
      <c r="O308" s="26"/>
      <c r="P308" s="26"/>
    </row>
    <row r="309" spans="1:16" s="30" customFormat="1" x14ac:dyDescent="0.2">
      <c r="A309" s="43"/>
      <c r="B309" s="43"/>
      <c r="C309" s="28"/>
      <c r="D309" s="54"/>
      <c r="E309" s="186"/>
      <c r="F309" s="186"/>
      <c r="G309" s="186"/>
      <c r="H309" s="186"/>
      <c r="I309" s="204"/>
      <c r="J309" s="204"/>
      <c r="K309" s="26"/>
      <c r="L309" s="26"/>
      <c r="M309" s="26"/>
      <c r="N309" s="26"/>
      <c r="O309" s="26"/>
      <c r="P309" s="26"/>
    </row>
    <row r="310" spans="1:16" s="30" customFormat="1" x14ac:dyDescent="0.2">
      <c r="A310" s="43"/>
      <c r="B310" s="43"/>
      <c r="C310" s="28"/>
      <c r="D310" s="54"/>
      <c r="E310" s="186"/>
      <c r="F310" s="186"/>
      <c r="G310" s="186"/>
      <c r="H310" s="186"/>
      <c r="I310" s="204"/>
      <c r="J310" s="204"/>
      <c r="K310" s="26"/>
      <c r="L310" s="26"/>
      <c r="M310" s="26"/>
      <c r="N310" s="26"/>
      <c r="O310" s="26"/>
      <c r="P310" s="26"/>
    </row>
    <row r="311" spans="1:16" s="30" customFormat="1" x14ac:dyDescent="0.2">
      <c r="A311" s="43"/>
      <c r="B311" s="43"/>
      <c r="C311" s="28"/>
      <c r="D311" s="54"/>
      <c r="E311" s="186"/>
      <c r="F311" s="186"/>
      <c r="G311" s="186"/>
      <c r="H311" s="186"/>
      <c r="I311" s="204"/>
      <c r="J311" s="204"/>
      <c r="K311" s="26"/>
      <c r="L311" s="26"/>
      <c r="M311" s="26"/>
      <c r="N311" s="26"/>
      <c r="O311" s="26"/>
      <c r="P311" s="26"/>
    </row>
    <row r="312" spans="1:16" s="30" customFormat="1" x14ac:dyDescent="0.2">
      <c r="A312" s="43"/>
      <c r="B312" s="43"/>
      <c r="C312" s="28"/>
      <c r="D312" s="54"/>
      <c r="E312" s="186"/>
      <c r="F312" s="186"/>
      <c r="G312" s="186"/>
      <c r="H312" s="186"/>
      <c r="I312" s="204"/>
      <c r="J312" s="204"/>
      <c r="K312" s="26"/>
      <c r="L312" s="26"/>
      <c r="M312" s="26"/>
      <c r="N312" s="26"/>
      <c r="O312" s="26"/>
      <c r="P312" s="26"/>
    </row>
    <row r="313" spans="1:16" s="30" customFormat="1" x14ac:dyDescent="0.2">
      <c r="A313" s="43"/>
      <c r="B313" s="43"/>
      <c r="C313" s="28"/>
      <c r="D313" s="54"/>
      <c r="E313" s="186"/>
      <c r="F313" s="186"/>
      <c r="G313" s="186"/>
      <c r="H313" s="186"/>
      <c r="I313" s="204"/>
      <c r="J313" s="204"/>
      <c r="K313" s="26"/>
      <c r="L313" s="26"/>
      <c r="M313" s="26"/>
      <c r="N313" s="26"/>
      <c r="O313" s="26"/>
      <c r="P313" s="26"/>
    </row>
    <row r="314" spans="1:16" s="30" customFormat="1" x14ac:dyDescent="0.2">
      <c r="A314" s="43"/>
      <c r="B314" s="43"/>
      <c r="C314" s="28"/>
      <c r="D314" s="54"/>
      <c r="E314" s="186"/>
      <c r="F314" s="186"/>
      <c r="G314" s="186"/>
      <c r="H314" s="186"/>
      <c r="I314" s="204"/>
      <c r="J314" s="204"/>
      <c r="K314" s="26"/>
      <c r="L314" s="26"/>
      <c r="M314" s="26"/>
      <c r="N314" s="26"/>
      <c r="O314" s="26"/>
      <c r="P314" s="26"/>
    </row>
    <row r="315" spans="1:16" s="30" customFormat="1" x14ac:dyDescent="0.2">
      <c r="A315" s="43"/>
      <c r="B315" s="43"/>
      <c r="C315" s="28"/>
      <c r="D315" s="54"/>
      <c r="E315" s="186"/>
      <c r="F315" s="186"/>
      <c r="G315" s="186"/>
      <c r="H315" s="186"/>
      <c r="I315" s="204"/>
      <c r="J315" s="204"/>
      <c r="K315" s="26"/>
      <c r="L315" s="26"/>
      <c r="M315" s="26"/>
      <c r="N315" s="26"/>
      <c r="O315" s="26"/>
      <c r="P315" s="26"/>
    </row>
    <row r="316" spans="1:16" s="30" customFormat="1" x14ac:dyDescent="0.2">
      <c r="A316" s="43"/>
      <c r="B316" s="43"/>
      <c r="C316" s="28"/>
      <c r="D316" s="54"/>
      <c r="E316" s="186"/>
      <c r="F316" s="186"/>
      <c r="G316" s="186"/>
      <c r="H316" s="186"/>
      <c r="I316" s="204"/>
      <c r="J316" s="204"/>
      <c r="K316" s="26"/>
      <c r="L316" s="26"/>
      <c r="M316" s="26"/>
      <c r="N316" s="26"/>
      <c r="O316" s="26"/>
      <c r="P316" s="26"/>
    </row>
    <row r="317" spans="1:16" s="30" customFormat="1" x14ac:dyDescent="0.2">
      <c r="A317" s="43"/>
      <c r="B317" s="43"/>
      <c r="C317" s="28"/>
      <c r="D317" s="54"/>
      <c r="E317" s="186"/>
      <c r="F317" s="186"/>
      <c r="G317" s="186"/>
      <c r="H317" s="186"/>
      <c r="I317" s="204"/>
      <c r="J317" s="204"/>
      <c r="K317" s="26"/>
      <c r="L317" s="26"/>
      <c r="M317" s="26"/>
      <c r="N317" s="26"/>
      <c r="O317" s="26"/>
      <c r="P317" s="26"/>
    </row>
    <row r="318" spans="1:16" s="30" customFormat="1" x14ac:dyDescent="0.2">
      <c r="A318" s="43"/>
      <c r="B318" s="43"/>
      <c r="C318" s="28"/>
      <c r="D318" s="54"/>
      <c r="E318" s="186"/>
      <c r="F318" s="186"/>
      <c r="G318" s="186"/>
      <c r="H318" s="186"/>
      <c r="I318" s="204"/>
      <c r="J318" s="204"/>
      <c r="K318" s="26"/>
      <c r="L318" s="26"/>
      <c r="M318" s="26"/>
      <c r="N318" s="26"/>
      <c r="O318" s="26"/>
      <c r="P318" s="26"/>
    </row>
    <row r="319" spans="1:16" s="30" customFormat="1" x14ac:dyDescent="0.2">
      <c r="A319" s="43"/>
      <c r="B319" s="43"/>
      <c r="C319" s="28"/>
      <c r="D319" s="54"/>
      <c r="E319" s="186"/>
      <c r="F319" s="186"/>
      <c r="G319" s="186"/>
      <c r="H319" s="186"/>
      <c r="I319" s="204"/>
      <c r="J319" s="204"/>
      <c r="K319" s="26"/>
      <c r="L319" s="26"/>
      <c r="M319" s="26"/>
      <c r="N319" s="26"/>
      <c r="O319" s="26"/>
      <c r="P319" s="26"/>
    </row>
    <row r="320" spans="1:16" s="30" customFormat="1" x14ac:dyDescent="0.2">
      <c r="A320" s="43"/>
      <c r="B320" s="43"/>
      <c r="C320" s="28"/>
      <c r="D320" s="54"/>
      <c r="E320" s="186"/>
      <c r="F320" s="186"/>
      <c r="G320" s="186"/>
      <c r="H320" s="186"/>
      <c r="I320" s="204"/>
      <c r="J320" s="204"/>
      <c r="K320" s="26"/>
      <c r="L320" s="26"/>
      <c r="M320" s="26"/>
      <c r="N320" s="26"/>
      <c r="O320" s="26"/>
      <c r="P320" s="26"/>
    </row>
    <row r="321" spans="1:16" s="30" customFormat="1" x14ac:dyDescent="0.2">
      <c r="A321" s="43"/>
      <c r="B321" s="43"/>
      <c r="C321" s="28"/>
      <c r="D321" s="54"/>
      <c r="E321" s="186"/>
      <c r="F321" s="186"/>
      <c r="G321" s="186"/>
      <c r="H321" s="186"/>
      <c r="I321" s="204"/>
      <c r="J321" s="204"/>
      <c r="K321" s="26"/>
      <c r="L321" s="26"/>
      <c r="M321" s="26"/>
      <c r="N321" s="26"/>
      <c r="O321" s="26"/>
      <c r="P321" s="26"/>
    </row>
    <row r="322" spans="1:16" s="30" customFormat="1" x14ac:dyDescent="0.2">
      <c r="A322" s="43"/>
      <c r="B322" s="43"/>
      <c r="C322" s="28"/>
      <c r="D322" s="54"/>
      <c r="E322" s="186"/>
      <c r="F322" s="186"/>
      <c r="G322" s="186"/>
      <c r="H322" s="186"/>
      <c r="I322" s="204"/>
      <c r="J322" s="204"/>
      <c r="K322" s="26"/>
      <c r="L322" s="26"/>
      <c r="M322" s="26"/>
      <c r="N322" s="26"/>
      <c r="O322" s="26"/>
      <c r="P322" s="26"/>
    </row>
    <row r="323" spans="1:16" s="30" customFormat="1" x14ac:dyDescent="0.2">
      <c r="A323" s="43"/>
      <c r="B323" s="43"/>
      <c r="C323" s="28"/>
      <c r="D323" s="54"/>
      <c r="E323" s="186"/>
      <c r="F323" s="186"/>
      <c r="G323" s="186"/>
      <c r="H323" s="186"/>
      <c r="I323" s="204"/>
      <c r="J323" s="204"/>
      <c r="K323" s="26"/>
      <c r="L323" s="26"/>
      <c r="M323" s="26"/>
      <c r="N323" s="26"/>
      <c r="O323" s="26"/>
      <c r="P323" s="26"/>
    </row>
    <row r="324" spans="1:16" s="30" customFormat="1" x14ac:dyDescent="0.2">
      <c r="A324" s="43"/>
      <c r="B324" s="43"/>
      <c r="C324" s="28"/>
      <c r="D324" s="54"/>
      <c r="E324" s="186"/>
      <c r="F324" s="186"/>
      <c r="G324" s="186"/>
      <c r="H324" s="186"/>
      <c r="I324" s="204"/>
      <c r="J324" s="204"/>
      <c r="K324" s="26"/>
      <c r="L324" s="26"/>
      <c r="M324" s="26"/>
      <c r="N324" s="26"/>
      <c r="O324" s="26"/>
      <c r="P324" s="26"/>
    </row>
    <row r="325" spans="1:16" s="30" customFormat="1" x14ac:dyDescent="0.2">
      <c r="A325" s="43"/>
      <c r="B325" s="43"/>
      <c r="C325" s="28"/>
      <c r="D325" s="54"/>
      <c r="E325" s="186"/>
      <c r="F325" s="186"/>
      <c r="G325" s="186"/>
      <c r="H325" s="186"/>
      <c r="I325" s="204"/>
      <c r="J325" s="204"/>
      <c r="K325" s="26"/>
      <c r="L325" s="26"/>
      <c r="M325" s="26"/>
      <c r="N325" s="26"/>
      <c r="O325" s="26"/>
      <c r="P325" s="26"/>
    </row>
    <row r="326" spans="1:16" s="30" customFormat="1" x14ac:dyDescent="0.2">
      <c r="A326" s="43"/>
      <c r="B326" s="43"/>
      <c r="C326" s="28"/>
      <c r="D326" s="54"/>
      <c r="E326" s="186"/>
      <c r="F326" s="186"/>
      <c r="G326" s="186"/>
      <c r="H326" s="186"/>
      <c r="I326" s="204"/>
      <c r="J326" s="204"/>
      <c r="K326" s="26"/>
      <c r="L326" s="26"/>
      <c r="M326" s="26"/>
      <c r="N326" s="26"/>
      <c r="O326" s="26"/>
      <c r="P326" s="26"/>
    </row>
    <row r="327" spans="1:16" s="30" customFormat="1" x14ac:dyDescent="0.2">
      <c r="A327" s="43"/>
      <c r="B327" s="43"/>
      <c r="C327" s="28"/>
      <c r="D327" s="54"/>
      <c r="E327" s="186"/>
      <c r="F327" s="186"/>
      <c r="G327" s="186"/>
      <c r="H327" s="186"/>
      <c r="I327" s="204"/>
      <c r="J327" s="204"/>
      <c r="K327" s="26"/>
      <c r="L327" s="26"/>
      <c r="M327" s="26"/>
      <c r="N327" s="26"/>
      <c r="O327" s="26"/>
      <c r="P327" s="26"/>
    </row>
    <row r="328" spans="1:16" s="30" customFormat="1" x14ac:dyDescent="0.2">
      <c r="A328" s="43"/>
      <c r="B328" s="43"/>
      <c r="C328" s="28"/>
      <c r="D328" s="54"/>
      <c r="E328" s="186"/>
      <c r="F328" s="186"/>
      <c r="G328" s="186"/>
      <c r="H328" s="186"/>
      <c r="I328" s="204"/>
      <c r="J328" s="204"/>
      <c r="K328" s="26"/>
      <c r="L328" s="26"/>
      <c r="M328" s="26"/>
      <c r="N328" s="26"/>
      <c r="O328" s="26"/>
      <c r="P328" s="26"/>
    </row>
    <row r="329" spans="1:16" s="30" customFormat="1" x14ac:dyDescent="0.2">
      <c r="A329" s="43"/>
      <c r="B329" s="43"/>
      <c r="C329" s="28"/>
      <c r="D329" s="54"/>
      <c r="E329" s="186"/>
      <c r="F329" s="186"/>
      <c r="G329" s="186"/>
      <c r="H329" s="186"/>
      <c r="I329" s="204"/>
      <c r="J329" s="204"/>
      <c r="K329" s="26"/>
      <c r="L329" s="26"/>
      <c r="M329" s="26"/>
      <c r="N329" s="26"/>
      <c r="O329" s="26"/>
      <c r="P329" s="26"/>
    </row>
    <row r="330" spans="1:16" s="30" customFormat="1" x14ac:dyDescent="0.2">
      <c r="A330" s="43"/>
      <c r="B330" s="43"/>
      <c r="C330" s="28"/>
      <c r="D330" s="54"/>
      <c r="E330" s="186"/>
      <c r="F330" s="186"/>
      <c r="G330" s="186"/>
      <c r="H330" s="186"/>
      <c r="I330" s="204"/>
      <c r="J330" s="204"/>
      <c r="K330" s="26"/>
      <c r="L330" s="26"/>
      <c r="M330" s="26"/>
      <c r="N330" s="26"/>
      <c r="O330" s="26"/>
      <c r="P330" s="26"/>
    </row>
    <row r="331" spans="1:16" s="30" customFormat="1" x14ac:dyDescent="0.2">
      <c r="A331" s="43"/>
      <c r="B331" s="43"/>
      <c r="C331" s="28"/>
      <c r="D331" s="54"/>
      <c r="E331" s="186"/>
      <c r="F331" s="186"/>
      <c r="G331" s="186"/>
      <c r="H331" s="186"/>
      <c r="I331" s="204"/>
      <c r="J331" s="204"/>
      <c r="K331" s="26"/>
      <c r="L331" s="26"/>
      <c r="M331" s="26"/>
      <c r="N331" s="26"/>
      <c r="O331" s="26"/>
      <c r="P331" s="26"/>
    </row>
    <row r="332" spans="1:16" s="30" customFormat="1" x14ac:dyDescent="0.2">
      <c r="A332" s="43"/>
      <c r="B332" s="43"/>
      <c r="C332" s="28"/>
      <c r="D332" s="54"/>
      <c r="E332" s="186"/>
      <c r="F332" s="186"/>
      <c r="G332" s="186"/>
      <c r="H332" s="186"/>
      <c r="I332" s="204"/>
      <c r="J332" s="204"/>
      <c r="K332" s="26"/>
      <c r="L332" s="26"/>
      <c r="M332" s="26"/>
      <c r="N332" s="26"/>
      <c r="O332" s="26"/>
      <c r="P332" s="26"/>
    </row>
    <row r="333" spans="1:16" s="30" customFormat="1" x14ac:dyDescent="0.2">
      <c r="A333" s="43"/>
      <c r="B333" s="43"/>
      <c r="C333" s="28"/>
      <c r="D333" s="54"/>
      <c r="E333" s="186"/>
      <c r="F333" s="186"/>
      <c r="G333" s="186"/>
      <c r="H333" s="186"/>
      <c r="I333" s="204"/>
      <c r="J333" s="204"/>
      <c r="K333" s="26"/>
      <c r="L333" s="26"/>
      <c r="M333" s="26"/>
      <c r="N333" s="26"/>
      <c r="O333" s="26"/>
      <c r="P333" s="26"/>
    </row>
    <row r="334" spans="1:16" s="30" customFormat="1" x14ac:dyDescent="0.2">
      <c r="A334" s="43"/>
      <c r="B334" s="43"/>
      <c r="C334" s="28"/>
      <c r="D334" s="54"/>
      <c r="E334" s="186"/>
      <c r="F334" s="186"/>
      <c r="G334" s="186"/>
      <c r="H334" s="186"/>
      <c r="I334" s="204"/>
      <c r="J334" s="204"/>
      <c r="K334" s="26"/>
      <c r="L334" s="26"/>
      <c r="M334" s="26"/>
      <c r="N334" s="26"/>
      <c r="O334" s="26"/>
      <c r="P334" s="26"/>
    </row>
    <row r="335" spans="1:16" s="30" customFormat="1" x14ac:dyDescent="0.2">
      <c r="A335" s="43"/>
      <c r="B335" s="43"/>
      <c r="C335" s="28"/>
      <c r="D335" s="54"/>
      <c r="E335" s="186"/>
      <c r="F335" s="186"/>
      <c r="G335" s="186"/>
      <c r="H335" s="186"/>
      <c r="I335" s="204"/>
      <c r="J335" s="204"/>
      <c r="K335" s="26"/>
      <c r="L335" s="26"/>
      <c r="M335" s="26"/>
      <c r="N335" s="26"/>
      <c r="O335" s="26"/>
      <c r="P335" s="26"/>
    </row>
    <row r="336" spans="1:16" s="30" customFormat="1" x14ac:dyDescent="0.2">
      <c r="A336" s="43"/>
      <c r="B336" s="43"/>
      <c r="C336" s="28"/>
      <c r="D336" s="54"/>
      <c r="E336" s="186"/>
      <c r="F336" s="186"/>
      <c r="G336" s="186"/>
      <c r="H336" s="186"/>
      <c r="I336" s="204"/>
      <c r="J336" s="204"/>
      <c r="K336" s="26"/>
      <c r="L336" s="26"/>
      <c r="M336" s="26"/>
      <c r="N336" s="26"/>
      <c r="O336" s="26"/>
      <c r="P336" s="26"/>
    </row>
    <row r="337" spans="1:16" s="30" customFormat="1" x14ac:dyDescent="0.2">
      <c r="A337" s="43"/>
      <c r="B337" s="43"/>
      <c r="C337" s="28"/>
      <c r="D337" s="54"/>
      <c r="E337" s="186"/>
      <c r="F337" s="186"/>
      <c r="G337" s="186"/>
      <c r="H337" s="186"/>
      <c r="I337" s="204"/>
      <c r="J337" s="204"/>
      <c r="K337" s="26"/>
      <c r="L337" s="26"/>
      <c r="M337" s="26"/>
      <c r="N337" s="26"/>
      <c r="O337" s="26"/>
      <c r="P337" s="26"/>
    </row>
    <row r="338" spans="1:16" s="30" customFormat="1" x14ac:dyDescent="0.2">
      <c r="A338" s="43"/>
      <c r="B338" s="43"/>
      <c r="C338" s="28"/>
      <c r="D338" s="54"/>
      <c r="E338" s="186"/>
      <c r="F338" s="186"/>
      <c r="G338" s="186"/>
      <c r="H338" s="186"/>
      <c r="I338" s="204"/>
      <c r="J338" s="204"/>
      <c r="K338" s="26"/>
      <c r="L338" s="26"/>
      <c r="M338" s="26"/>
      <c r="N338" s="26"/>
      <c r="O338" s="26"/>
      <c r="P338" s="26"/>
    </row>
    <row r="339" spans="1:16" s="30" customFormat="1" x14ac:dyDescent="0.2">
      <c r="A339" s="43"/>
      <c r="B339" s="43"/>
      <c r="C339" s="28"/>
      <c r="D339" s="54"/>
      <c r="E339" s="186"/>
      <c r="F339" s="186"/>
      <c r="G339" s="186"/>
      <c r="H339" s="186"/>
      <c r="I339" s="204"/>
      <c r="J339" s="204"/>
      <c r="K339" s="26"/>
      <c r="L339" s="26"/>
      <c r="M339" s="26"/>
      <c r="N339" s="26"/>
      <c r="O339" s="26"/>
      <c r="P339" s="26"/>
    </row>
    <row r="340" spans="1:16" s="30" customFormat="1" x14ac:dyDescent="0.2">
      <c r="A340" s="43"/>
      <c r="B340" s="43"/>
      <c r="C340" s="28"/>
      <c r="D340" s="54"/>
      <c r="E340" s="186"/>
      <c r="F340" s="186"/>
      <c r="G340" s="186"/>
      <c r="H340" s="186"/>
      <c r="I340" s="204"/>
      <c r="J340" s="204"/>
      <c r="K340" s="26"/>
      <c r="L340" s="26"/>
      <c r="M340" s="26"/>
      <c r="N340" s="26"/>
      <c r="O340" s="26"/>
      <c r="P340" s="26"/>
    </row>
    <row r="341" spans="1:16" s="30" customFormat="1" x14ac:dyDescent="0.2">
      <c r="A341" s="43"/>
      <c r="B341" s="43"/>
      <c r="C341" s="28"/>
      <c r="D341" s="54"/>
      <c r="E341" s="186"/>
      <c r="F341" s="186"/>
      <c r="G341" s="186"/>
      <c r="H341" s="186"/>
      <c r="I341" s="204"/>
      <c r="J341" s="204"/>
      <c r="K341" s="26"/>
      <c r="L341" s="26"/>
      <c r="M341" s="26"/>
      <c r="N341" s="26"/>
      <c r="O341" s="26"/>
      <c r="P341" s="26"/>
    </row>
    <row r="342" spans="1:16" s="30" customFormat="1" x14ac:dyDescent="0.2">
      <c r="A342" s="43"/>
      <c r="B342" s="43"/>
      <c r="C342" s="28"/>
      <c r="D342" s="54"/>
      <c r="E342" s="186"/>
      <c r="F342" s="186"/>
      <c r="G342" s="186"/>
      <c r="H342" s="186"/>
      <c r="I342" s="204"/>
      <c r="J342" s="204"/>
      <c r="K342" s="26"/>
      <c r="L342" s="26"/>
      <c r="M342" s="26"/>
      <c r="N342" s="26"/>
      <c r="O342" s="26"/>
      <c r="P342" s="26"/>
    </row>
    <row r="343" spans="1:16" s="30" customFormat="1" x14ac:dyDescent="0.2">
      <c r="A343" s="43"/>
      <c r="B343" s="43"/>
      <c r="C343" s="28"/>
      <c r="D343" s="54"/>
      <c r="E343" s="186"/>
      <c r="F343" s="186"/>
      <c r="G343" s="186"/>
      <c r="H343" s="186"/>
      <c r="I343" s="204"/>
      <c r="J343" s="204"/>
      <c r="K343" s="26"/>
      <c r="L343" s="26"/>
      <c r="M343" s="26"/>
      <c r="N343" s="26"/>
      <c r="O343" s="26"/>
      <c r="P343" s="26"/>
    </row>
    <row r="344" spans="1:16" s="30" customFormat="1" x14ac:dyDescent="0.2">
      <c r="A344" s="43"/>
      <c r="B344" s="43"/>
      <c r="C344" s="28"/>
      <c r="D344" s="54"/>
      <c r="E344" s="186"/>
      <c r="F344" s="186"/>
      <c r="G344" s="186"/>
      <c r="H344" s="186"/>
      <c r="I344" s="204"/>
      <c r="J344" s="204"/>
      <c r="K344" s="26"/>
      <c r="L344" s="26"/>
      <c r="M344" s="26"/>
      <c r="N344" s="26"/>
      <c r="O344" s="26"/>
      <c r="P344" s="26"/>
    </row>
    <row r="345" spans="1:16" s="30" customFormat="1" x14ac:dyDescent="0.2">
      <c r="A345" s="43"/>
      <c r="B345" s="43"/>
      <c r="C345" s="28"/>
      <c r="D345" s="54"/>
      <c r="E345" s="186"/>
      <c r="F345" s="186"/>
      <c r="G345" s="186"/>
      <c r="H345" s="186"/>
      <c r="I345" s="204"/>
      <c r="J345" s="204"/>
      <c r="K345" s="26"/>
      <c r="L345" s="26"/>
      <c r="M345" s="26"/>
      <c r="N345" s="26"/>
      <c r="O345" s="26"/>
      <c r="P345" s="26"/>
    </row>
    <row r="346" spans="1:16" s="30" customFormat="1" x14ac:dyDescent="0.2">
      <c r="A346" s="43"/>
      <c r="B346" s="43"/>
      <c r="C346" s="28"/>
      <c r="D346" s="54"/>
      <c r="E346" s="186"/>
      <c r="F346" s="186"/>
      <c r="G346" s="186"/>
      <c r="H346" s="186"/>
      <c r="I346" s="204"/>
      <c r="J346" s="204"/>
      <c r="K346" s="26"/>
      <c r="L346" s="26"/>
      <c r="M346" s="26"/>
      <c r="N346" s="26"/>
      <c r="O346" s="26"/>
      <c r="P346" s="26"/>
    </row>
  </sheetData>
  <sheetProtection password="CE88" sheet="1" objects="1" scenarios="1"/>
  <mergeCells count="48">
    <mergeCell ref="B60:B63"/>
    <mergeCell ref="A71:D71"/>
    <mergeCell ref="A51:A52"/>
    <mergeCell ref="A73:D73"/>
    <mergeCell ref="A74:D74"/>
    <mergeCell ref="A53:D53"/>
    <mergeCell ref="A54:A56"/>
    <mergeCell ref="B54:B55"/>
    <mergeCell ref="A57:D57"/>
    <mergeCell ref="B58:B59"/>
    <mergeCell ref="B13:B14"/>
    <mergeCell ref="B67:B68"/>
    <mergeCell ref="A58:A70"/>
    <mergeCell ref="A15:D15"/>
    <mergeCell ref="A19:D19"/>
    <mergeCell ref="A29:A32"/>
    <mergeCell ref="A33:D33"/>
    <mergeCell ref="A41:D41"/>
    <mergeCell ref="A46:A49"/>
    <mergeCell ref="A16:A18"/>
    <mergeCell ref="A13:A14"/>
    <mergeCell ref="A20:A21"/>
    <mergeCell ref="A22:D22"/>
    <mergeCell ref="B23:B25"/>
    <mergeCell ref="A23:A27"/>
    <mergeCell ref="A50:D50"/>
    <mergeCell ref="B48:B49"/>
    <mergeCell ref="A34:A40"/>
    <mergeCell ref="A28:D28"/>
    <mergeCell ref="B29:B31"/>
    <mergeCell ref="A2:J3"/>
    <mergeCell ref="G4:H4"/>
    <mergeCell ref="I4:J4"/>
    <mergeCell ref="B8:B9"/>
    <mergeCell ref="A6:A11"/>
    <mergeCell ref="A12:D12"/>
    <mergeCell ref="E4:F4"/>
    <mergeCell ref="B6:B7"/>
    <mergeCell ref="A42:A44"/>
    <mergeCell ref="B46:B47"/>
    <mergeCell ref="B42:B44"/>
    <mergeCell ref="A45:D45"/>
    <mergeCell ref="E1:F1"/>
    <mergeCell ref="G1:H1"/>
    <mergeCell ref="A4:A5"/>
    <mergeCell ref="B4:B5"/>
    <mergeCell ref="C4:C5"/>
    <mergeCell ref="D4:D5"/>
  </mergeCells>
  <pageMargins left="0.47244094488188981" right="0.15748031496062992" top="0.47244094488188981" bottom="0.51181102362204722" header="0.51181102362204722" footer="0.31496062992125984"/>
  <pageSetup paperSize="9" scale="97" orientation="landscape" r:id="rId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abSelected="1" zoomScale="91" zoomScaleNormal="91" workbookViewId="0">
      <selection activeCell="T3" sqref="T3"/>
    </sheetView>
  </sheetViews>
  <sheetFormatPr defaultRowHeight="12.75" x14ac:dyDescent="0.2"/>
  <cols>
    <col min="1" max="1" width="25.28515625" style="57" customWidth="1"/>
    <col min="2" max="2" width="15.7109375" style="57" customWidth="1"/>
    <col min="3" max="3" width="32.7109375" style="58" customWidth="1"/>
    <col min="4" max="4" width="10.28515625" style="58" customWidth="1"/>
    <col min="5" max="5" width="10" style="58" customWidth="1"/>
    <col min="6" max="6" width="9.140625" style="66" customWidth="1"/>
    <col min="7" max="7" width="10" style="66" customWidth="1"/>
    <col min="8" max="8" width="11.140625" style="66" customWidth="1"/>
    <col min="9" max="16384" width="9.140625" style="57"/>
  </cols>
  <sheetData>
    <row r="1" spans="1:19" ht="23.25" customHeight="1" x14ac:dyDescent="0.2">
      <c r="A1" s="301" t="s">
        <v>99</v>
      </c>
      <c r="B1" s="301"/>
      <c r="C1" s="301"/>
      <c r="D1" s="80"/>
      <c r="E1" s="55"/>
      <c r="F1" s="56"/>
      <c r="G1" s="56"/>
      <c r="H1" s="56"/>
    </row>
    <row r="2" spans="1:19" ht="20.25" customHeight="1" x14ac:dyDescent="0.2">
      <c r="E2" s="59"/>
      <c r="F2" s="59"/>
      <c r="G2" s="59"/>
      <c r="H2" s="5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19" ht="39" customHeight="1" x14ac:dyDescent="0.2">
      <c r="A3" s="302" t="s">
        <v>220</v>
      </c>
      <c r="B3" s="302"/>
      <c r="C3" s="302"/>
      <c r="D3" s="302"/>
      <c r="E3" s="302"/>
      <c r="F3" s="302"/>
      <c r="G3" s="302"/>
      <c r="H3" s="302"/>
    </row>
    <row r="4" spans="1:19" ht="27.75" customHeight="1" x14ac:dyDescent="0.2">
      <c r="A4" s="303"/>
      <c r="B4" s="303"/>
      <c r="C4" s="303"/>
      <c r="D4" s="303"/>
      <c r="E4" s="303"/>
      <c r="F4" s="303"/>
      <c r="G4" s="303"/>
      <c r="H4" s="303"/>
    </row>
    <row r="5" spans="1:19" ht="16.5" customHeight="1" x14ac:dyDescent="0.2">
      <c r="A5" s="304" t="s">
        <v>0</v>
      </c>
      <c r="B5" s="304" t="s">
        <v>176</v>
      </c>
      <c r="C5" s="304" t="s">
        <v>186</v>
      </c>
      <c r="D5" s="111" t="s">
        <v>1</v>
      </c>
      <c r="E5" s="111" t="s">
        <v>2</v>
      </c>
      <c r="F5" s="111" t="s">
        <v>3</v>
      </c>
      <c r="G5" s="111" t="s">
        <v>4</v>
      </c>
      <c r="H5" s="115" t="s">
        <v>119</v>
      </c>
    </row>
    <row r="6" spans="1:19" ht="20.25" customHeight="1" x14ac:dyDescent="0.2">
      <c r="A6" s="305"/>
      <c r="B6" s="305"/>
      <c r="C6" s="305"/>
      <c r="D6" s="60" t="s">
        <v>177</v>
      </c>
      <c r="E6" s="60" t="s">
        <v>177</v>
      </c>
      <c r="F6" s="60" t="s">
        <v>177</v>
      </c>
      <c r="G6" s="60" t="s">
        <v>177</v>
      </c>
      <c r="H6" s="115" t="s">
        <v>177</v>
      </c>
    </row>
    <row r="7" spans="1:19" ht="39.75" customHeight="1" x14ac:dyDescent="0.2">
      <c r="A7" s="73" t="s">
        <v>54</v>
      </c>
      <c r="B7" s="61" t="s">
        <v>178</v>
      </c>
      <c r="C7" s="44" t="s">
        <v>179</v>
      </c>
      <c r="D7" s="153">
        <v>49</v>
      </c>
      <c r="E7" s="154">
        <v>31</v>
      </c>
      <c r="F7" s="154">
        <v>45</v>
      </c>
      <c r="G7" s="86"/>
      <c r="H7" s="116">
        <f>D7+E7+F7+G7</f>
        <v>125</v>
      </c>
    </row>
    <row r="8" spans="1:19" ht="40.5" customHeight="1" x14ac:dyDescent="0.2">
      <c r="A8" s="74" t="s">
        <v>69</v>
      </c>
      <c r="B8" s="61" t="s">
        <v>180</v>
      </c>
      <c r="C8" s="44" t="s">
        <v>181</v>
      </c>
      <c r="D8" s="194">
        <v>28</v>
      </c>
      <c r="E8" s="91">
        <v>29</v>
      </c>
      <c r="F8" s="195">
        <v>36</v>
      </c>
      <c r="G8" s="92"/>
      <c r="H8" s="116">
        <f>D8+E8+F8+G8</f>
        <v>93</v>
      </c>
    </row>
    <row r="9" spans="1:19" ht="24" customHeight="1" x14ac:dyDescent="0.2">
      <c r="A9" s="299" t="s">
        <v>182</v>
      </c>
      <c r="B9" s="300"/>
      <c r="C9" s="300"/>
      <c r="D9" s="101">
        <f>D7+D8</f>
        <v>77</v>
      </c>
      <c r="E9" s="101">
        <f>E7+E8</f>
        <v>60</v>
      </c>
      <c r="F9" s="101">
        <f>F7+F8</f>
        <v>81</v>
      </c>
      <c r="G9" s="101">
        <f>G7+G8</f>
        <v>0</v>
      </c>
      <c r="H9" s="117">
        <f>H7+H8</f>
        <v>218</v>
      </c>
    </row>
    <row r="10" spans="1:19" ht="17.25" customHeight="1" x14ac:dyDescent="0.2">
      <c r="A10" s="53"/>
      <c r="B10" s="53"/>
      <c r="C10" s="55"/>
      <c r="D10" s="55"/>
      <c r="E10" s="55"/>
      <c r="F10" s="56"/>
      <c r="G10" s="56"/>
      <c r="H10" s="56"/>
    </row>
    <row r="11" spans="1:19" ht="16.5" customHeight="1" x14ac:dyDescent="0.25">
      <c r="A11" s="110">
        <v>42438</v>
      </c>
      <c r="E11" s="62"/>
      <c r="F11" s="62"/>
      <c r="G11" s="62"/>
      <c r="H11" s="62"/>
      <c r="I11" s="62"/>
    </row>
    <row r="12" spans="1:19" ht="16.5" customHeight="1" x14ac:dyDescent="0.2">
      <c r="A12" s="63"/>
      <c r="B12" s="52"/>
      <c r="C12" s="64"/>
      <c r="D12" s="64"/>
      <c r="E12" s="64"/>
      <c r="F12" s="65"/>
      <c r="G12" s="56"/>
      <c r="H12" s="56"/>
    </row>
    <row r="13" spans="1:19" ht="24.75" customHeight="1" x14ac:dyDescent="0.2">
      <c r="A13" s="51"/>
      <c r="B13" s="52"/>
      <c r="C13" s="64"/>
      <c r="D13" s="64"/>
      <c r="E13" s="64"/>
      <c r="F13" s="65"/>
      <c r="G13" s="56"/>
      <c r="H13" s="56"/>
    </row>
    <row r="14" spans="1:19" ht="15" x14ac:dyDescent="0.2">
      <c r="A14" s="105"/>
    </row>
  </sheetData>
  <sheetProtection password="CE88" sheet="1" objects="1" scenarios="1"/>
  <mergeCells count="7">
    <mergeCell ref="A9:C9"/>
    <mergeCell ref="A1:C1"/>
    <mergeCell ref="A3:H3"/>
    <mergeCell ref="A4:H4"/>
    <mergeCell ref="A5:A6"/>
    <mergeCell ref="B5:B6"/>
    <mergeCell ref="C5:C6"/>
  </mergeCells>
  <pageMargins left="0.78740157480314965" right="0.43307086614173229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IF 2015-2016</vt:lpstr>
      <vt:lpstr>MASTER 2015-2016</vt:lpstr>
      <vt:lpstr>ID_IFR 2015-2016</vt:lpstr>
      <vt:lpstr>'IF 2015-2016'!Print_Area</vt:lpstr>
      <vt:lpstr>'MASTER 2015-2016'!Print_Area</vt:lpstr>
      <vt:lpstr>'IF 2015-2016'!Print_Titles</vt:lpstr>
      <vt:lpstr>'MASTER 2015-2016'!Print_Titles</vt:lpstr>
    </vt:vector>
  </TitlesOfParts>
  <Company>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univ</dc:creator>
  <cp:lastModifiedBy>laura enache</cp:lastModifiedBy>
  <cp:lastPrinted>2016-03-29T06:12:33Z</cp:lastPrinted>
  <dcterms:created xsi:type="dcterms:W3CDTF">2009-12-02T06:40:20Z</dcterms:created>
  <dcterms:modified xsi:type="dcterms:W3CDTF">2016-04-01T08:27:30Z</dcterms:modified>
</cp:coreProperties>
</file>